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00" firstSheet="2" activeTab="2"/>
  </bookViews>
  <sheets>
    <sheet name="ხარჯთაღრიცხვა 15,08,2022 (2)" sheetId="97" state="hidden" r:id="rId1"/>
    <sheet name="ხარჯთაღრიცხვა 13.07.2022" sheetId="96" state="hidden" r:id="rId2"/>
    <sheet name="ხარჯთაღრიცხვის პროექტი" sheetId="104" r:id="rId3"/>
  </sheets>
  <definedNames>
    <definedName name="_xlnm._FilterDatabase" localSheetId="0" hidden="1">'ხარჯთაღრიცხვა 15,08,2022 (2)'!$A$2:$Q$247</definedName>
    <definedName name="_xlnm._FilterDatabase" localSheetId="1" hidden="1">'ხარჯთაღრიცხვა 13.07.2022'!$A$2:$Q$247</definedName>
    <definedName name="_xlnm._FilterDatabase" localSheetId="2" hidden="1">'ხარჯთაღრიცხვის პროექტი'!$A$2:$K$242</definedName>
    <definedName name="_xlnm.Print_Area" localSheetId="1">'ხარჯთაღრიცხვა 13.07.2022'!$A$1:$P$254</definedName>
    <definedName name="_xlnm.Print_Area" localSheetId="0">'ხარჯთაღრიცხვა 15,08,2022 (2)'!$A$1:$P$254</definedName>
    <definedName name="_xlnm.Print_Area" localSheetId="2">'ხარჯთაღრიცხვის პროექტი'!$A$1:$K$242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Author</author>
  </authors>
  <commentList>
    <comment ref="J26" authorId="0">
      <text>
        <r>
          <rPr>
            <b/>
            <sz val="8"/>
            <rFont val="Tahoma"/>
            <charset val="204"/>
          </rPr>
          <t>Author:</t>
        </r>
        <r>
          <rPr>
            <sz val="8"/>
            <rFont val="Tahoma"/>
            <charset val="204"/>
          </rPr>
          <t xml:space="preserve">
აფიშა</t>
        </r>
      </text>
    </comment>
    <comment ref="G188" authorId="0">
      <text>
        <r>
          <rPr>
            <b/>
            <sz val="9"/>
            <rFont val="Tahoma"/>
            <charset val="1"/>
          </rPr>
          <t>Khatuna Jojua:გრანტი-საკუთარი</t>
        </r>
      </text>
    </comment>
    <comment ref="O188" authorId="0">
      <text>
        <r>
          <rPr>
            <b/>
            <sz val="9"/>
            <rFont val="Tahoma"/>
            <charset val="134"/>
          </rPr>
          <t>Author:</t>
        </r>
        <r>
          <rPr>
            <sz val="9"/>
            <rFont val="Tahoma"/>
            <charset val="134"/>
          </rPr>
          <t xml:space="preserve">
გრანტოთ</t>
        </r>
      </text>
    </comment>
  </commentList>
</comments>
</file>

<file path=xl/comments2.xml><?xml version="1.0" encoding="utf-8"?>
<comments xmlns="http://schemas.openxmlformats.org/spreadsheetml/2006/main">
  <authors>
    <author>Author</author>
  </authors>
  <commentList>
    <comment ref="J26" authorId="0">
      <text>
        <r>
          <rPr>
            <b/>
            <sz val="8"/>
            <rFont val="Tahoma"/>
            <charset val="204"/>
          </rPr>
          <t>Author:</t>
        </r>
        <r>
          <rPr>
            <sz val="8"/>
            <rFont val="Tahoma"/>
            <charset val="204"/>
          </rPr>
          <t xml:space="preserve">
აფიშა</t>
        </r>
      </text>
    </comment>
    <comment ref="G188" authorId="0">
      <text>
        <r>
          <rPr>
            <b/>
            <sz val="9"/>
            <rFont val="Tahoma"/>
            <charset val="1"/>
          </rPr>
          <t>Khatuna Jojua:გრანტი-საკუთარი</t>
        </r>
      </text>
    </comment>
    <comment ref="O188" authorId="0">
      <text>
        <r>
          <rPr>
            <b/>
            <sz val="9"/>
            <rFont val="Tahoma"/>
            <charset val="134"/>
          </rPr>
          <t>Author:</t>
        </r>
        <r>
          <rPr>
            <sz val="9"/>
            <rFont val="Tahoma"/>
            <charset val="134"/>
          </rPr>
          <t xml:space="preserve">
გრანტოთ</t>
        </r>
      </text>
    </comment>
  </commentList>
</comments>
</file>

<file path=xl/sharedStrings.xml><?xml version="1.0" encoding="utf-8"?>
<sst xmlns="http://schemas.openxmlformats.org/spreadsheetml/2006/main" count="750" uniqueCount="238">
  <si>
    <t>დანართი 2</t>
  </si>
  <si>
    <t>ენომიკური კლასიფიკაციის კოდი</t>
  </si>
  <si>
    <t>ა(ა)იპ ,,წყალტუბოს მუნიციპალიტეტის საბავშვო ბაღების გაერთიანება"</t>
  </si>
  <si>
    <t>ბავშვთა რაოდენობა</t>
  </si>
  <si>
    <t>მუხლების დასახელება</t>
  </si>
  <si>
    <t>ხარჯები</t>
  </si>
  <si>
    <t>შრომის ანაზღაურება</t>
  </si>
  <si>
    <t>ხელფასი</t>
  </si>
  <si>
    <t>ხელფასები ფულადი ფორმით</t>
  </si>
  <si>
    <t>თანამდებობრივი სარგო</t>
  </si>
  <si>
    <t>წოდებრივი სარგო</t>
  </si>
  <si>
    <t>პრემია</t>
  </si>
  <si>
    <t>დანამატი</t>
  </si>
  <si>
    <t>ჰონორარი</t>
  </si>
  <si>
    <t>კომპენსაცია</t>
  </si>
  <si>
    <t>ხელფასები სასაქონლო ფორმით</t>
  </si>
  <si>
    <t>სოციალური შენატანები</t>
  </si>
  <si>
    <t>საქონელი და მომსახურება</t>
  </si>
  <si>
    <t>შტატგარეშე მომუშავეთა ანაზღაურება</t>
  </si>
  <si>
    <t>მივლინებები</t>
  </si>
  <si>
    <t>მივლინება ქვეყნის შიგნით</t>
  </si>
  <si>
    <t>მივლინება ქვეყნის გარეთ</t>
  </si>
  <si>
    <t>ოფისის ხარჯები</t>
  </si>
  <si>
    <t>საკანცელარიო, საწერ-სახაზავი ქაღალდის, საბუღალტრო ბლანკების, ბიულეტინების, საკანცელარიო წიგნების და სხვა ანალოგიური მასალების შეძენა</t>
  </si>
  <si>
    <t>კომპიუტერული პროგრამების შეძენის და განახლების ხარჯი</t>
  </si>
  <si>
    <t>ნორმატიული აქტების, საცნობარო და სპეციალური ლიტერატურის,  ჟურნალ-გაზეთის შეძენა და ყველა სახის საგამომცემლო-სასტამბო (არაძირითადი საქმიანობის) ხარჯები</t>
  </si>
  <si>
    <t>მცირეფასიანი საოფისე ტექნიკის შეძენა და დამონტაჟების ხარჯი</t>
  </si>
  <si>
    <t>ტელევიზორი</t>
  </si>
  <si>
    <t>მაცივარი</t>
  </si>
  <si>
    <t>კომპიუტერული ტექნიკა</t>
  </si>
  <si>
    <t>ასლგადამღები</t>
  </si>
  <si>
    <t>კარტრიჯების შეძენა და დატუმბვა</t>
  </si>
  <si>
    <t>ფოტო-ვიდეო-აუდიო აპარატურა</t>
  </si>
  <si>
    <t>მობილური ტელეფონი</t>
  </si>
  <si>
    <t>ტელეფონის და ფაქსის აპარატი</t>
  </si>
  <si>
    <t>მუსიკალური ინსტრუმენტი</t>
  </si>
  <si>
    <t>გამათბობელი და გამაგრილებელი ტექნიკა</t>
  </si>
  <si>
    <t xml:space="preserve">სხვა მცირეფასიანი საოფისე ტექნიკის შეძენასა და დამონტაჟებასთან დაკავშირებული ხარჯი </t>
  </si>
  <si>
    <t>საოფისე ინვენტარის შეძენა და დამონტაჟების ხარჯი</t>
  </si>
  <si>
    <t>საოფისე ავეჯი</t>
  </si>
  <si>
    <t>რბილი ავეჯი</t>
  </si>
  <si>
    <t xml:space="preserve">სხვა საოფისე მცირეფასიანი ინვენტარის შეძენასა და დამონტაჟებასთან დაკავშირებული ხარჯი </t>
  </si>
  <si>
    <t>ოფისისათვის სანიტარული საგნებისა და საჭირო მასალების შეძენის ხარჯი</t>
  </si>
  <si>
    <t xml:space="preserve">    რეცხვის, ქიმწმენდის და სანიტარული საგნების შეძენის  ხარჯი </t>
  </si>
  <si>
    <t xml:space="preserve">შენობა-ნაგებობის და მათი მიმდებარე ტერიტორიის მიმდინარე რემონტის ხარჯი </t>
  </si>
  <si>
    <t xml:space="preserve">საოფისე ტექნიკის, ინვენტარის, მანქანა-დანადგარების მოვლა-შენახვის, ექსპლუატაციისა და მიმდინარე რემონტის ხარჯი </t>
  </si>
  <si>
    <t xml:space="preserve">კავშირგაბმულობის ხარჯი </t>
  </si>
  <si>
    <t>ადგილობრივი ტელ. ინტერნეტ</t>
  </si>
  <si>
    <t>კორპორაციული</t>
  </si>
  <si>
    <t xml:space="preserve">საფოსტო მომსახურების ხარჯი </t>
  </si>
  <si>
    <t xml:space="preserve">კომუნალური ხარჯი </t>
  </si>
  <si>
    <t>ელექტროენერგიის ხარჯი</t>
  </si>
  <si>
    <t>წყლის ხარჯი</t>
  </si>
  <si>
    <t>ბუნებრივი და თხევადი აირის ხარჯი</t>
  </si>
  <si>
    <t>კანალიზაციისა და ასინილიზაციის ხარჯი</t>
  </si>
  <si>
    <t xml:space="preserve">გათბობისა და გათბობის მიზნით სხვა საწვავისა და ნედლეულის შეძენის ხარჯი </t>
  </si>
  <si>
    <t xml:space="preserve">შენობა-ნაგებობის და მათი მიმდებარე ტერიტორიების მოვლა/დასუფთავების ხარჯი </t>
  </si>
  <si>
    <t xml:space="preserve">სამსახურებრივ მოვალეობასთან დაკავშირებული ბინით სარგებლობის კომუნალური ხარჯი </t>
  </si>
  <si>
    <t>სამსახურებრივი ცხოველების მოვლა-შენახვასთან და აღკაზმულობასთან დაკავშირებული ხარჯი</t>
  </si>
  <si>
    <t xml:space="preserve">ოფისის ხარჯი რომელიც არ არის კლასიფიცირებული </t>
  </si>
  <si>
    <t xml:space="preserve">წარმომადგენლობითი ხარჯები </t>
  </si>
  <si>
    <t xml:space="preserve">კვების ხარჯები </t>
  </si>
  <si>
    <t xml:space="preserve">სამედიცინო ხარჯები </t>
  </si>
  <si>
    <t xml:space="preserve">რბილი ინვენტარის, უნიფორმის შეძენის და პირად ჰიგიენასთან დაკავშირებული ხარჯები </t>
  </si>
  <si>
    <t xml:space="preserve">ტრანსპორტის, ტექნიკისა და იარაღის ექსპლოატაციისა და მოვლა-შენახვის ხარჯები </t>
  </si>
  <si>
    <t xml:space="preserve">საწვავ/საპოხი მასალების შეძენის ხარჯი </t>
  </si>
  <si>
    <t xml:space="preserve">მიმდინარე რემონტის ხარჯი </t>
  </si>
  <si>
    <t>ექსპლუატაციის, მოვლა-შენახვის და სათადარიგო ნაწილების შეძენის ხარჯი</t>
  </si>
  <si>
    <t xml:space="preserve">ტრანსპორტის დაქირავების (გადაზიდვა-გადაყვანის) ხარჯი </t>
  </si>
  <si>
    <t xml:space="preserve">მცირეფასიანი ინსტრუმენტებისა და ხელსაწყოების შეძენა შენახვის ხარჯი </t>
  </si>
  <si>
    <t xml:space="preserve">ტრანსპორტის, ტექნიკისა და იარაღის ექსპლოატაციის და მოვლა-შენახვის არაკლასიფიცირებული ხარჯები </t>
  </si>
  <si>
    <t xml:space="preserve">სამხედრო ტექნიკისა და ტყვია-წამლის შეძენის ხარჯი </t>
  </si>
  <si>
    <t>სხვა დანარჩენი საქონელი და მომსახურება</t>
  </si>
  <si>
    <t xml:space="preserve">ბანკის მომსახურების ხარჯი </t>
  </si>
  <si>
    <t xml:space="preserve">დიპლომატიური დაწესებულების შენახვისა და ატაშატის ხარჯი </t>
  </si>
  <si>
    <t xml:space="preserve">ექსპერტიზის და შემოწმების ხარჯი </t>
  </si>
  <si>
    <t xml:space="preserve">კადრების მომზადება-გადამზადებასთან, კვალიფიკაციის ამაღლებასა და სტაჟირებასთან დაკავშირებული ხარჯი </t>
  </si>
  <si>
    <t xml:space="preserve">რეკლამის ხარჯი </t>
  </si>
  <si>
    <t xml:space="preserve">სესიების, კონფერენციების, ყრილობების, სემინარების და სხვა სამუშაო შეხვედრების ორგანიზების ხარჯი </t>
  </si>
  <si>
    <t xml:space="preserve">საკონსულტაციო, სანოტარო, თარჯიმნის და თარგმნის მომსახურების ხარჯი </t>
  </si>
  <si>
    <t xml:space="preserve">აუდიტორული მომსახურების ხარჯი </t>
  </si>
  <si>
    <t xml:space="preserve">საარქივო მომსახურების ხარჯი </t>
  </si>
  <si>
    <t xml:space="preserve">შენობა-ნაგებობის დაცვის ხარჯი </t>
  </si>
  <si>
    <t xml:space="preserve">ბინის ქირა </t>
  </si>
  <si>
    <t>კულტურული, სპორტული, საგანმანათლებლო, საგამოფენო ღონისძიებების და მაუწყებლობის ხარჯები</t>
  </si>
  <si>
    <t xml:space="preserve">სხვა დანარჩენ საქონელსა და მომსახურებაზე გაწეული დანარჩენი ხარჯი </t>
  </si>
  <si>
    <t>საჯარო რეესტრის მომსახურეობის ხარჯი</t>
  </si>
  <si>
    <t>დეზინფექცია</t>
  </si>
  <si>
    <t>სახელშეკრულებლო წესით შესრულებული სამუშაო</t>
  </si>
  <si>
    <t>სატენდერო განცხადების და სატენდერო დოკუმენტაციის ხარჯი</t>
  </si>
  <si>
    <t>ელდოკუმენტის თანხა</t>
  </si>
  <si>
    <t>ფინანსისტთა ასოციაციის  საწევრო</t>
  </si>
  <si>
    <t>ძირითადი კაპიტალის მომსახურება</t>
  </si>
  <si>
    <t>პროცენტი</t>
  </si>
  <si>
    <t xml:space="preserve">საგარეო ვალდებულებებზე </t>
  </si>
  <si>
    <t xml:space="preserve">ორმხრივ კრედიტორებზე </t>
  </si>
  <si>
    <t xml:space="preserve">მრავალმხრივ კრედიტორებზე </t>
  </si>
  <si>
    <t xml:space="preserve">კომერციულ ორგანიზაციებზე </t>
  </si>
  <si>
    <t xml:space="preserve">სხვა საგარეო ვალდებულებებზე </t>
  </si>
  <si>
    <t xml:space="preserve">საშინაო ერთეულებზე გარდა სახელმწიფო ერთეულებისა </t>
  </si>
  <si>
    <t xml:space="preserve">სახელმწიფო ერთეულებიდან აღებულ საშინაო ვალდებულებებზე </t>
  </si>
  <si>
    <t>სუბსიდიები</t>
  </si>
  <si>
    <t>გრანტები</t>
  </si>
  <si>
    <t xml:space="preserve">გრანტები უცხო სახელმწიფოთა მთავრობებს </t>
  </si>
  <si>
    <t xml:space="preserve">მიმდინარე </t>
  </si>
  <si>
    <t>კაპიტალური</t>
  </si>
  <si>
    <t xml:space="preserve">გრანტები საერთაშორისო ორგანიზაციებს </t>
  </si>
  <si>
    <t xml:space="preserve">გრანტები სხვა დონის სახელმწიფო ერთეულებს </t>
  </si>
  <si>
    <t>სოციალური უზრუნველყოფა</t>
  </si>
  <si>
    <t xml:space="preserve">სოციალური დაზღვევა </t>
  </si>
  <si>
    <t xml:space="preserve">ფულადი ფორმით </t>
  </si>
  <si>
    <t xml:space="preserve">სასაქონლო ფორმით </t>
  </si>
  <si>
    <t xml:space="preserve">სოციალური დახმარება </t>
  </si>
  <si>
    <t xml:space="preserve">დამქირავებლის მიერ გაწეული სოციალური დახმარება </t>
  </si>
  <si>
    <t>სხვა ხარჯები</t>
  </si>
  <si>
    <t xml:space="preserve">ქონებასთან დაკავშირებული ხარჯები, გარდა პროცენტისა </t>
  </si>
  <si>
    <t xml:space="preserve">სხვადასხვა ხარჯები </t>
  </si>
  <si>
    <t xml:space="preserve">სხვადასხვა მიმდინარე ხარჯები </t>
  </si>
  <si>
    <t xml:space="preserve">სასამართლოებისა და სხვა კვაზი-სასამართლო ორგანოების გადაწყვეტილებით დაკისრებული სააღსრულებლო ხარჯი </t>
  </si>
  <si>
    <t xml:space="preserve">შენობების დაზღვევის ხარჯი </t>
  </si>
  <si>
    <t xml:space="preserve">დანადგარების დაზღვევის ხარჯი </t>
  </si>
  <si>
    <t xml:space="preserve">სატრანსპორტო საშუალებების დაზღვევის ხარჯი </t>
  </si>
  <si>
    <t xml:space="preserve">პერსონალის დაზღვევის ხარჯი </t>
  </si>
  <si>
    <t xml:space="preserve">დაზღვევის სხვა ხარჯები </t>
  </si>
  <si>
    <t xml:space="preserve">მოსწავლეთა ვაუჩერების ხარჯი </t>
  </si>
  <si>
    <t xml:space="preserve">სახელმწიფო სასწავლო გრანტების ხარჯი </t>
  </si>
  <si>
    <t xml:space="preserve">სახელმწიფო სასწავლო სტიპენდიების ხარჯი </t>
  </si>
  <si>
    <t xml:space="preserve">პრეზიდენტის სახელობის გრანტების ხარჯი </t>
  </si>
  <si>
    <t xml:space="preserve">პრეზიდენტის სახელობის სტიპენდიების ხარჯი </t>
  </si>
  <si>
    <t xml:space="preserve">პრეზიდენტის სახელობის სამეცნიერო გრანტების ხარჯი </t>
  </si>
  <si>
    <t xml:space="preserve">სხვა სახელობის სტიპენდიებისა და გრანტების ხარჯი </t>
  </si>
  <si>
    <t>სტიქიური უბედურებების შედეგად მიყენებული ზიანის ხარჯი</t>
  </si>
  <si>
    <t xml:space="preserve">გადასახადები (გარდა საშემოსავლო და საქონლის ღირებულებაში აღრიცხული დღგ-ისა და საბაჟო მოსაკრებლისა) </t>
  </si>
  <si>
    <t xml:space="preserve">მოსაკრებლები </t>
  </si>
  <si>
    <t xml:space="preserve">საკომისიოები </t>
  </si>
  <si>
    <t xml:space="preserve">სხვადასხვა მიმდინარე ხარჯების სხვა დანარჩენი მიმდინარე ხარჯი </t>
  </si>
  <si>
    <t>სხვადასხვა კაპიტალური ხარჯები</t>
  </si>
  <si>
    <t>არაფინანსური აქტივების ზრდა</t>
  </si>
  <si>
    <t xml:space="preserve">ძირითადი აქტივები </t>
  </si>
  <si>
    <t xml:space="preserve">შენობა-ნაგებობები </t>
  </si>
  <si>
    <t xml:space="preserve">საცხოვრებელი შენობები </t>
  </si>
  <si>
    <t xml:space="preserve">არასაცხოვრებელი შენობები  </t>
  </si>
  <si>
    <t xml:space="preserve">საგზაო მაგისტრალები </t>
  </si>
  <si>
    <t xml:space="preserve">ქუჩები </t>
  </si>
  <si>
    <t xml:space="preserve">გზები </t>
  </si>
  <si>
    <t xml:space="preserve">ხიდები </t>
  </si>
  <si>
    <t xml:space="preserve">გვირაბები </t>
  </si>
  <si>
    <t xml:space="preserve">საკანალიზაციო და წყლის მომარაგების სისტემები </t>
  </si>
  <si>
    <t xml:space="preserve">ელექტრო გადაცემი ხაზები </t>
  </si>
  <si>
    <t xml:space="preserve">მილსადენები </t>
  </si>
  <si>
    <t xml:space="preserve">სხვა შენობა-ნაგებობები </t>
  </si>
  <si>
    <t xml:space="preserve">მანქანა დანადგარები და ინვენტარი </t>
  </si>
  <si>
    <t xml:space="preserve">სატრანსპორტო საშუალებები </t>
  </si>
  <si>
    <t xml:space="preserve">სატვირთო ავტომობილი </t>
  </si>
  <si>
    <t xml:space="preserve">მაღალი გამავლობის მსუბუქი ავტომობილი </t>
  </si>
  <si>
    <t>მსუბუქი ავტომობილი</t>
  </si>
  <si>
    <t xml:space="preserve">ტრაქტორები, კომბაინები და სხვა სასოფლო-სამეურნეო ტექნიკა </t>
  </si>
  <si>
    <t xml:space="preserve">ბულდოზერები და სხვა დანარჩენი სპეციალური ტექნიკა </t>
  </si>
  <si>
    <t xml:space="preserve">სხვა სატრანსპორტო საშუალებები </t>
  </si>
  <si>
    <t xml:space="preserve">სხვა მანქანა-დანადგარები და ინვენტარის შეძენა </t>
  </si>
  <si>
    <t>ტელევიზორის შეძენა</t>
  </si>
  <si>
    <t xml:space="preserve">მაცივრის შეძენა </t>
  </si>
  <si>
    <t xml:space="preserve">კომპიუტერის შეძენა </t>
  </si>
  <si>
    <t xml:space="preserve">მობილური ტელეფონის შეძენა </t>
  </si>
  <si>
    <t>პრინტერის, სკანერის და ასლგადამღების შეძენა</t>
  </si>
  <si>
    <t xml:space="preserve">უწყვეტი კვების წყაროს შეძენა </t>
  </si>
  <si>
    <t xml:space="preserve">ხმის ჩამწერი აპარატურის შეძენა </t>
  </si>
  <si>
    <t xml:space="preserve">ფოტოაპარატის შეძენა </t>
  </si>
  <si>
    <t xml:space="preserve">ვიდეო-აუდიო აპარატურის შეძენა </t>
  </si>
  <si>
    <t xml:space="preserve">ტელეფონის, ფაქსის აპარატის შეძენა </t>
  </si>
  <si>
    <t xml:space="preserve">მუსიკალური ინსტრუმენტის შეძენა </t>
  </si>
  <si>
    <t xml:space="preserve">სამედიცინო აპარატურის და ხელსაწყოების შეძენა </t>
  </si>
  <si>
    <t xml:space="preserve">ოპტიკური ხელსაწყოს შეძენა </t>
  </si>
  <si>
    <t xml:space="preserve">ავეჯის შეძენა </t>
  </si>
  <si>
    <t xml:space="preserve">რბილი ავეჯის შეძენა </t>
  </si>
  <si>
    <t xml:space="preserve">მაჯის და სხვა ტიპის საათის შეძენა </t>
  </si>
  <si>
    <t xml:space="preserve">სპორტული საქონელის შეძენა </t>
  </si>
  <si>
    <t xml:space="preserve">       ნახატის, ქანდაკების, ხელოვნების სხვა ნიმუშების, ანტიკვარიატის და    ძვირადღირებული კოლექციების შეძენა </t>
  </si>
  <si>
    <t xml:space="preserve">კოსტიუმების შეძენა </t>
  </si>
  <si>
    <t xml:space="preserve">სხვა მანქანა-დანადგარები და ინვენტარის შეძენა რომელიც არ არის კლასიფიცირებული </t>
  </si>
  <si>
    <t xml:space="preserve">სხვა ძირითადი აქტივები </t>
  </si>
  <si>
    <t xml:space="preserve">კულტივურებული აქტივები </t>
  </si>
  <si>
    <t xml:space="preserve">არამატერიალური ძირითადი აქტივები </t>
  </si>
  <si>
    <t xml:space="preserve">ლიცენზიები </t>
  </si>
  <si>
    <t xml:space="preserve">სხვა არამატერიალური ძირითადი აქტივები </t>
  </si>
  <si>
    <t xml:space="preserve">მატერიალური მარაგები </t>
  </si>
  <si>
    <t xml:space="preserve">სტრატეგიული მარაგები </t>
  </si>
  <si>
    <t xml:space="preserve">სხვა მატერიალური მარაგები </t>
  </si>
  <si>
    <t xml:space="preserve">ნედლეული და მასალები </t>
  </si>
  <si>
    <t xml:space="preserve">დაუმთავრებელი წარმოება </t>
  </si>
  <si>
    <t xml:space="preserve">მზა პროდუქცია </t>
  </si>
  <si>
    <t xml:space="preserve">შემდგომი რეალიზაციისათვის შეძენილი საქონელი </t>
  </si>
  <si>
    <t xml:space="preserve">ფასეულობები </t>
  </si>
  <si>
    <t xml:space="preserve">არაწარმოებული აქტივები  </t>
  </si>
  <si>
    <t xml:space="preserve">მიწა </t>
  </si>
  <si>
    <t xml:space="preserve">წიაღისეული </t>
  </si>
  <si>
    <t xml:space="preserve">სხვა ბუნებრივი აქტივები </t>
  </si>
  <si>
    <t xml:space="preserve">რადიოსიხშირული სპექტრით სარგებლობის ლიცენზია </t>
  </si>
  <si>
    <t xml:space="preserve">სხვა დანარჩენი ბუნებრივი აქტივები </t>
  </si>
  <si>
    <t xml:space="preserve">არაწარმოებული არამატერიალური აქტივები </t>
  </si>
  <si>
    <t xml:space="preserve">ფინანსური აქტივების ზრდა </t>
  </si>
  <si>
    <t xml:space="preserve">საშინაო </t>
  </si>
  <si>
    <t xml:space="preserve">ფასიანი ქაღალდები, გარდა აქციებისა </t>
  </si>
  <si>
    <t xml:space="preserve">სესხები </t>
  </si>
  <si>
    <t xml:space="preserve">აქციები და სხვა კაპიტალი </t>
  </si>
  <si>
    <t xml:space="preserve">სადაზღვევო ტექნიკური რეზერვები </t>
  </si>
  <si>
    <t xml:space="preserve">წარმოებული ფინანსური ინსტრუმენტები </t>
  </si>
  <si>
    <t xml:space="preserve">სხვა დებიტორული დავალიანებები </t>
  </si>
  <si>
    <t xml:space="preserve">საგარეო </t>
  </si>
  <si>
    <t xml:space="preserve">დაზღვევის ტექნიკური რეზერვები  </t>
  </si>
  <si>
    <t xml:space="preserve">მონეტარული ოქრო და ნასესხობის სპეციალური უფლება </t>
  </si>
  <si>
    <t xml:space="preserve">ვალდებულებების კლება </t>
  </si>
  <si>
    <t xml:space="preserve">ვალუტა და დეპოზიტები  </t>
  </si>
  <si>
    <t>ფასიანი ქაღალდები, გარდა აქციებისა</t>
  </si>
  <si>
    <t xml:space="preserve">აქციები და სხვა კაპიტალი (მხოლოდ სახელმწიფო საწარმოები და ორგანიზაციები) </t>
  </si>
  <si>
    <t xml:space="preserve">სხვა კრედიტორული დავალიანებები </t>
  </si>
  <si>
    <t xml:space="preserve">დაზღვევის ტექნიკური რეზერვები </t>
  </si>
  <si>
    <t>სულ ხარჯი</t>
  </si>
  <si>
    <t>სულ ბიუჯეტიდან:</t>
  </si>
  <si>
    <t>სუბსიდია</t>
  </si>
  <si>
    <t>სულ საკუთარი სახსრები:</t>
  </si>
  <si>
    <t>არაფინანსური აქტივების ზრდა (გრანტი)</t>
  </si>
  <si>
    <t>ა(ა)იპ ,,წყალტუბოს მუნიციპალიტეტის საბავშვო ბაღების გაერთიანებას"   მმართველი:</t>
  </si>
  <si>
    <t>/ გ.იობიძე /</t>
  </si>
  <si>
    <t>ბუღალტერი:</t>
  </si>
  <si>
    <t>/ ფ. ქორიძე /</t>
  </si>
  <si>
    <t>დასახელება</t>
  </si>
  <si>
    <t>2024 წლის ფაქტი</t>
  </si>
  <si>
    <t>2025 წლის დამტკიცებული გეგმა</t>
  </si>
  <si>
    <t>2025 წლის დაზუსტებული გეგმა</t>
  </si>
  <si>
    <t>2025 წლის ფაქტი</t>
  </si>
  <si>
    <t>2026 წლის პროექტი</t>
  </si>
  <si>
    <t>2027 წლის პროგნოზი</t>
  </si>
  <si>
    <t>2028 წლის პროგნოზი</t>
  </si>
  <si>
    <t>2029 წლის პროგნოზი</t>
  </si>
  <si>
    <t>სახელშეკრულებო წესით შესრულებული სამუშაო</t>
  </si>
  <si>
    <t>საქმისწარმოების პროგრამის მომსახურეობა</t>
  </si>
  <si>
    <t>ასოციაციის  საწევრო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</si>
</sst>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2" formatCode="_(&quot;$&quot;* #,##0_);_(&quot;$&quot;* \(#,##0\);_(&quot;$&quot;* &quot;-&quot;_);_(@_)"/>
    <numFmt numFmtId="43" formatCode="_(* #,##0.00_);_(* \(#,##0.00\);_(* &quot;-&quot;??_);_(@_)"/>
    <numFmt numFmtId="44" formatCode="_(&quot;$&quot;* #,##0.00_);_(&quot;$&quot;* \(#,##0.00\);_(&quot;$&quot;* &quot;-&quot;??_);_(@_)"/>
    <numFmt numFmtId="176" formatCode="_-* #,##0.00\ _L_a_r_i_-;\-* #,##0.00\ _L_a_r_i_-;_-* &quot;-&quot;??\ _L_a_r_i_-;_-@_-"/>
    <numFmt numFmtId="177" formatCode="_ * #,##0_ ;_ * \-#,##0_ ;_ * &quot;-&quot;_ ;_ @_ "/>
    <numFmt numFmtId="178" formatCode="_-* #,##0.00_ _-;\-* #,##0.00_ _-;_-* &quot;-&quot;??_ _-;_-@_-"/>
    <numFmt numFmtId="179" formatCode="#,##0.0\ _G_E_L"/>
    <numFmt numFmtId="180" formatCode="#,##0.0"/>
  </numFmts>
  <fonts count="64">
    <font>
      <sz val="11"/>
      <color theme="1"/>
      <name val="Calibri"/>
      <charset val="134"/>
      <scheme val="minor"/>
    </font>
    <font>
      <b/>
      <sz val="14"/>
      <name val="Arial"/>
      <charset val="134"/>
    </font>
    <font>
      <b/>
      <sz val="12"/>
      <name val="LitNusx"/>
      <charset val="134"/>
    </font>
    <font>
      <b/>
      <sz val="12"/>
      <color rgb="FFFF0000"/>
      <name val="Sylfaen"/>
      <charset val="134"/>
    </font>
    <font>
      <b/>
      <sz val="10"/>
      <name val="Sylfaen"/>
      <charset val="134"/>
    </font>
    <font>
      <b/>
      <sz val="14"/>
      <color indexed="51"/>
      <name val="Arial"/>
      <charset val="134"/>
    </font>
    <font>
      <b/>
      <sz val="12"/>
      <name val="Sylfaen"/>
      <charset val="134"/>
    </font>
    <font>
      <b/>
      <sz val="11"/>
      <name val="Sylfaen"/>
      <charset val="134"/>
    </font>
    <font>
      <b/>
      <sz val="13"/>
      <name val="Arial"/>
      <charset val="134"/>
    </font>
    <font>
      <b/>
      <sz val="12"/>
      <color indexed="12"/>
      <name val="Sylfaen"/>
      <charset val="134"/>
    </font>
    <font>
      <b/>
      <sz val="12"/>
      <color indexed="10"/>
      <name val="Sylfaen"/>
      <charset val="134"/>
    </font>
    <font>
      <b/>
      <sz val="13"/>
      <color indexed="36"/>
      <name val="Arial"/>
      <charset val="134"/>
    </font>
    <font>
      <b/>
      <sz val="11"/>
      <color indexed="20"/>
      <name val="Sylfaen"/>
      <charset val="134"/>
    </font>
    <font>
      <b/>
      <sz val="12"/>
      <color indexed="36"/>
      <name val="Sylfaen"/>
      <charset val="134"/>
    </font>
    <font>
      <b/>
      <sz val="11"/>
      <color indexed="17"/>
      <name val="Sylfaen"/>
      <charset val="134"/>
    </font>
    <font>
      <b/>
      <sz val="12"/>
      <color indexed="17"/>
      <name val="Sylfaen"/>
      <charset val="134"/>
    </font>
    <font>
      <b/>
      <sz val="11"/>
      <color indexed="8"/>
      <name val="Sylfaen"/>
      <charset val="134"/>
    </font>
    <font>
      <b/>
      <sz val="13"/>
      <name val="Sylfaen"/>
      <charset val="134"/>
    </font>
    <font>
      <b/>
      <sz val="13"/>
      <color indexed="17"/>
      <name val="Sylfaen"/>
      <charset val="134"/>
    </font>
    <font>
      <b/>
      <sz val="13"/>
      <color indexed="36"/>
      <name val="Sylfaen"/>
      <charset val="134"/>
    </font>
    <font>
      <b/>
      <sz val="13"/>
      <color indexed="10"/>
      <name val="Sylfaen"/>
      <charset val="134"/>
    </font>
    <font>
      <b/>
      <sz val="8"/>
      <color indexed="17"/>
      <name val="Sylfaen"/>
      <charset val="134"/>
    </font>
    <font>
      <sz val="12"/>
      <name val="Sylfaen"/>
      <charset val="134"/>
    </font>
    <font>
      <b/>
      <sz val="14"/>
      <color indexed="12"/>
      <name val="Sylfaen"/>
      <charset val="134"/>
    </font>
    <font>
      <b/>
      <sz val="11"/>
      <color indexed="10"/>
      <name val="Sylfaen"/>
      <charset val="134"/>
    </font>
    <font>
      <sz val="11"/>
      <name val="Sylfaen"/>
      <charset val="134"/>
    </font>
    <font>
      <i/>
      <sz val="11"/>
      <color indexed="8"/>
      <name val="Sylfaen"/>
      <charset val="134"/>
    </font>
    <font>
      <sz val="13"/>
      <name val="Sylfaen"/>
      <charset val="134"/>
    </font>
    <font>
      <b/>
      <sz val="14"/>
      <color indexed="10"/>
      <name val="Sylfaen"/>
      <charset val="134"/>
    </font>
    <font>
      <b/>
      <sz val="12"/>
      <name val="Arial"/>
      <charset val="204"/>
    </font>
    <font>
      <b/>
      <sz val="12"/>
      <color theme="1"/>
      <name val="Calibri"/>
      <charset val="204"/>
      <scheme val="minor"/>
    </font>
    <font>
      <b/>
      <sz val="14"/>
      <name val="Sylfaen"/>
      <charset val="134"/>
    </font>
    <font>
      <b/>
      <sz val="13"/>
      <name val="LitNusx"/>
      <charset val="134"/>
    </font>
    <font>
      <b/>
      <sz val="11"/>
      <name val="Sylfaen"/>
      <charset val="204"/>
    </font>
    <font>
      <sz val="12"/>
      <name val="Arial"/>
      <charset val="134"/>
    </font>
    <font>
      <b/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name val="Arial"/>
      <charset val="204"/>
    </font>
    <font>
      <sz val="10"/>
      <name val="Arial"/>
      <charset val="134"/>
    </font>
    <font>
      <sz val="10"/>
      <name val="Arial Cyr"/>
      <charset val="134"/>
    </font>
    <font>
      <b/>
      <sz val="8"/>
      <name val="Tahoma"/>
      <charset val="204"/>
    </font>
    <font>
      <sz val="9"/>
      <name val="Tahoma"/>
      <charset val="134"/>
    </font>
    <font>
      <sz val="8"/>
      <name val="Tahoma"/>
      <charset val="204"/>
    </font>
    <font>
      <b/>
      <sz val="9"/>
      <name val="Tahoma"/>
      <charset val="1"/>
    </font>
    <font>
      <b/>
      <sz val="9"/>
      <name val="Tahoma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/>
    <xf numFmtId="176" fontId="0" fillId="0" borderId="0" applyFont="0" applyFill="0" applyBorder="0" applyAlignment="0" applyProtection="0"/>
    <xf numFmtId="44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177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6" fillId="6" borderId="22" applyNumberFormat="0" applyFon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23" applyNumberFormat="0" applyFill="0" applyAlignment="0" applyProtection="0">
      <alignment vertical="center"/>
    </xf>
    <xf numFmtId="0" fontId="43" fillId="0" borderId="23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7" borderId="25" applyNumberFormat="0" applyAlignment="0" applyProtection="0">
      <alignment vertical="center"/>
    </xf>
    <xf numFmtId="0" fontId="46" fillId="8" borderId="26" applyNumberFormat="0" applyAlignment="0" applyProtection="0">
      <alignment vertical="center"/>
    </xf>
    <xf numFmtId="0" fontId="47" fillId="8" borderId="25" applyNumberFormat="0" applyAlignment="0" applyProtection="0">
      <alignment vertical="center"/>
    </xf>
    <xf numFmtId="0" fontId="48" fillId="9" borderId="27" applyNumberFormat="0" applyAlignment="0" applyProtection="0">
      <alignment vertical="center"/>
    </xf>
    <xf numFmtId="0" fontId="49" fillId="0" borderId="28" applyNumberFormat="0" applyFill="0" applyAlignment="0" applyProtection="0">
      <alignment vertical="center"/>
    </xf>
    <xf numFmtId="0" fontId="50" fillId="0" borderId="29" applyNumberFormat="0" applyFill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3" fillId="12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5" fillId="14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5" fillId="18" borderId="0" applyNumberFormat="0" applyBorder="0" applyAlignment="0" applyProtection="0">
      <alignment vertical="center"/>
    </xf>
    <xf numFmtId="0" fontId="55" fillId="19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5" fillId="23" borderId="0" applyNumberFormat="0" applyBorder="0" applyAlignment="0" applyProtection="0">
      <alignment vertical="center"/>
    </xf>
    <xf numFmtId="0" fontId="54" fillId="24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5" fillId="26" borderId="0" applyNumberFormat="0" applyBorder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6" fillId="0" borderId="0" applyFont="0" applyFill="0" applyBorder="0" applyAlignment="0" applyProtection="0"/>
    <xf numFmtId="43" fontId="57" fillId="0" borderId="0" applyFont="0" applyFill="0" applyBorder="0" applyAlignment="0" applyProtection="0"/>
    <xf numFmtId="43" fontId="57" fillId="0" borderId="0" applyFont="0" applyFill="0" applyBorder="0" applyAlignment="0" applyProtection="0"/>
    <xf numFmtId="178" fontId="56" fillId="0" borderId="0" applyFont="0" applyFill="0" applyBorder="0" applyAlignment="0" applyProtection="0"/>
    <xf numFmtId="178" fontId="56" fillId="0" borderId="0" applyFont="0" applyFill="0" applyBorder="0" applyAlignment="0" applyProtection="0"/>
    <xf numFmtId="43" fontId="56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8" fillId="0" borderId="0"/>
    <xf numFmtId="0" fontId="56" fillId="0" borderId="0"/>
    <xf numFmtId="0" fontId="56" fillId="0" borderId="0"/>
    <xf numFmtId="0" fontId="57" fillId="0" borderId="0"/>
    <xf numFmtId="0" fontId="56" fillId="0" borderId="0"/>
  </cellStyleXfs>
  <cellXfs count="326">
    <xf numFmtId="0" fontId="0" fillId="0" borderId="0" xfId="0"/>
    <xf numFmtId="0" fontId="1" fillId="0" borderId="0" xfId="0" applyFont="1" applyAlignment="1" applyProtection="1">
      <alignment horizontal="center"/>
      <protection locked="0"/>
    </xf>
    <xf numFmtId="179" fontId="2" fillId="0" borderId="1" xfId="49" applyNumberFormat="1" applyFont="1" applyFill="1" applyBorder="1" applyAlignment="1" applyProtection="1">
      <alignment horizontal="center" vertical="center" textRotation="90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3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6" fillId="0" borderId="1" xfId="0" applyFont="1" applyFill="1" applyBorder="1" applyAlignment="1">
      <alignment horizontal="center" vertical="center" wrapText="1"/>
    </xf>
    <xf numFmtId="3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8" fillId="0" borderId="1" xfId="6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>
      <alignment vertical="center" wrapText="1"/>
    </xf>
    <xf numFmtId="3" fontId="9" fillId="3" borderId="1" xfId="55" applyNumberFormat="1" applyFont="1" applyFill="1" applyBorder="1" applyAlignment="1" applyProtection="1">
      <alignment horizontal="center" vertical="center" wrapText="1"/>
    </xf>
    <xf numFmtId="3" fontId="9" fillId="0" borderId="1" xfId="55" applyNumberFormat="1" applyFont="1" applyFill="1" applyBorder="1" applyAlignment="1" applyProtection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1" fontId="10" fillId="3" borderId="1" xfId="55" applyNumberFormat="1" applyFont="1" applyFill="1" applyBorder="1" applyAlignment="1" applyProtection="1">
      <alignment horizontal="center" vertical="center" wrapText="1"/>
    </xf>
    <xf numFmtId="1" fontId="10" fillId="0" borderId="1" xfId="55" applyNumberFormat="1" applyFont="1" applyFill="1" applyBorder="1" applyAlignment="1" applyProtection="1">
      <alignment horizontal="center" vertical="center" wrapText="1"/>
    </xf>
    <xf numFmtId="0" fontId="11" fillId="0" borderId="1" xfId="60" applyFont="1" applyFill="1" applyBorder="1" applyAlignment="1" applyProtection="1">
      <alignment horizontal="center" vertical="center" wrapText="1"/>
      <protection locked="0"/>
    </xf>
    <xf numFmtId="0" fontId="12" fillId="0" borderId="1" xfId="0" applyFont="1" applyBorder="1" applyAlignment="1">
      <alignment horizontal="left" vertical="center" wrapText="1" indent="2"/>
    </xf>
    <xf numFmtId="1" fontId="13" fillId="3" borderId="1" xfId="55" applyNumberFormat="1" applyFont="1" applyFill="1" applyBorder="1" applyAlignment="1" applyProtection="1">
      <alignment horizontal="center" vertical="center" wrapText="1"/>
    </xf>
    <xf numFmtId="1" fontId="13" fillId="0" borderId="1" xfId="55" applyNumberFormat="1" applyFont="1" applyFill="1" applyBorder="1" applyAlignment="1" applyProtection="1">
      <alignment horizontal="center" vertical="center" wrapText="1"/>
    </xf>
    <xf numFmtId="0" fontId="14" fillId="0" borderId="1" xfId="0" applyFont="1" applyBorder="1" applyAlignment="1">
      <alignment horizontal="left" vertical="center" wrapText="1" indent="3"/>
    </xf>
    <xf numFmtId="1" fontId="15" fillId="3" borderId="1" xfId="55" applyNumberFormat="1" applyFont="1" applyFill="1" applyBorder="1" applyAlignment="1" applyProtection="1">
      <alignment horizontal="center" vertical="center" wrapText="1"/>
    </xf>
    <xf numFmtId="1" fontId="15" fillId="0" borderId="1" xfId="55" applyNumberFormat="1" applyFont="1" applyFill="1" applyBorder="1" applyAlignment="1" applyProtection="1">
      <alignment horizontal="center" vertical="center" wrapText="1"/>
    </xf>
    <xf numFmtId="0" fontId="16" fillId="0" borderId="1" xfId="0" applyFont="1" applyBorder="1" applyAlignment="1">
      <alignment horizontal="left" vertical="center" wrapText="1" indent="4"/>
    </xf>
    <xf numFmtId="1" fontId="7" fillId="3" borderId="1" xfId="0" applyNumberFormat="1" applyFont="1" applyFill="1" applyBorder="1" applyAlignment="1" applyProtection="1">
      <alignment horizontal="center" vertical="center" wrapText="1"/>
      <protection locked="0"/>
    </xf>
    <xf numFmtId="180" fontId="17" fillId="0" borderId="1" xfId="55" applyNumberFormat="1" applyFont="1" applyFill="1" applyBorder="1" applyAlignment="1" applyProtection="1">
      <alignment horizontal="center" vertical="center" wrapText="1"/>
      <protection locked="0"/>
    </xf>
    <xf numFmtId="180" fontId="18" fillId="0" borderId="1" xfId="55" applyNumberFormat="1" applyFont="1" applyFill="1" applyBorder="1" applyAlignment="1" applyProtection="1">
      <alignment horizontal="center" vertical="center" wrapText="1"/>
      <protection locked="0"/>
    </xf>
    <xf numFmtId="180" fontId="19" fillId="0" borderId="1" xfId="55" applyNumberFormat="1" applyFont="1" applyFill="1" applyBorder="1" applyAlignment="1" applyProtection="1">
      <alignment horizontal="center" vertical="center" wrapText="1"/>
      <protection locked="0"/>
    </xf>
    <xf numFmtId="1" fontId="20" fillId="3" borderId="1" xfId="55" applyNumberFormat="1" applyFont="1" applyFill="1" applyBorder="1" applyAlignment="1" applyProtection="1">
      <alignment horizontal="center" vertical="center" wrapText="1"/>
    </xf>
    <xf numFmtId="1" fontId="20" fillId="0" borderId="1" xfId="55" applyNumberFormat="1" applyFont="1" applyFill="1" applyBorder="1" applyAlignment="1" applyProtection="1">
      <alignment horizontal="center" vertical="center" wrapText="1"/>
    </xf>
    <xf numFmtId="1" fontId="19" fillId="0" borderId="1" xfId="55" applyNumberFormat="1" applyFont="1" applyFill="1" applyBorder="1" applyAlignment="1" applyProtection="1">
      <alignment horizontal="center" vertical="center" wrapText="1"/>
      <protection locked="0"/>
    </xf>
    <xf numFmtId="1" fontId="19" fillId="3" borderId="1" xfId="55" applyNumberFormat="1" applyFont="1" applyFill="1" applyBorder="1" applyAlignment="1" applyProtection="1">
      <alignment horizontal="center" vertical="center" wrapText="1"/>
    </xf>
    <xf numFmtId="1" fontId="19" fillId="0" borderId="1" xfId="55" applyNumberFormat="1" applyFont="1" applyFill="1" applyBorder="1" applyAlignment="1" applyProtection="1">
      <alignment horizontal="center" vertical="center" wrapText="1"/>
    </xf>
    <xf numFmtId="1" fontId="18" fillId="3" borderId="1" xfId="55" applyNumberFormat="1" applyFont="1" applyFill="1" applyBorder="1" applyAlignment="1" applyProtection="1">
      <alignment horizontal="center" vertical="center" wrapText="1"/>
      <protection locked="0"/>
    </xf>
    <xf numFmtId="1" fontId="18" fillId="0" borderId="1" xfId="55" applyNumberFormat="1" applyFont="1" applyFill="1" applyBorder="1" applyAlignment="1" applyProtection="1">
      <alignment horizontal="center" vertical="center" wrapText="1"/>
      <protection locked="0"/>
    </xf>
    <xf numFmtId="3" fontId="18" fillId="0" borderId="1" xfId="55" applyNumberFormat="1" applyFont="1" applyFill="1" applyBorder="1" applyAlignment="1" applyProtection="1">
      <alignment horizontal="center" vertical="center" wrapText="1"/>
      <protection locked="0"/>
    </xf>
    <xf numFmtId="0" fontId="21" fillId="0" borderId="1" xfId="0" applyFont="1" applyBorder="1" applyAlignment="1">
      <alignment horizontal="left" vertical="center" wrapText="1" indent="3"/>
    </xf>
    <xf numFmtId="1" fontId="18" fillId="3" borderId="1" xfId="55" applyNumberFormat="1" applyFont="1" applyFill="1" applyBorder="1" applyAlignment="1" applyProtection="1">
      <alignment horizontal="center" vertical="center" wrapText="1"/>
    </xf>
    <xf numFmtId="3" fontId="22" fillId="3" borderId="1" xfId="55" applyNumberFormat="1" applyFont="1" applyFill="1" applyBorder="1" applyAlignment="1" applyProtection="1">
      <alignment horizontal="center" vertical="center" wrapText="1"/>
      <protection locked="0"/>
    </xf>
    <xf numFmtId="180" fontId="22" fillId="3" borderId="1" xfId="55" applyNumberFormat="1" applyFont="1" applyFill="1" applyBorder="1" applyAlignment="1" applyProtection="1">
      <alignment horizontal="center" vertical="center" wrapText="1"/>
      <protection locked="0"/>
    </xf>
    <xf numFmtId="180" fontId="22" fillId="0" borderId="1" xfId="55" applyNumberFormat="1" applyFont="1" applyFill="1" applyBorder="1" applyAlignment="1" applyProtection="1">
      <alignment horizontal="center" vertical="center" wrapText="1"/>
      <protection locked="0"/>
    </xf>
    <xf numFmtId="3" fontId="22" fillId="0" borderId="1" xfId="55" applyNumberFormat="1" applyFont="1" applyFill="1" applyBorder="1" applyAlignment="1" applyProtection="1">
      <alignment horizontal="center" vertical="center" wrapText="1"/>
      <protection locked="0"/>
    </xf>
    <xf numFmtId="1" fontId="6" fillId="0" borderId="1" xfId="55" applyNumberFormat="1" applyFont="1" applyFill="1" applyBorder="1" applyAlignment="1" applyProtection="1">
      <alignment horizontal="center" vertical="center" wrapText="1"/>
      <protection locked="0"/>
    </xf>
    <xf numFmtId="1" fontId="22" fillId="0" borderId="1" xfId="55" applyNumberFormat="1" applyFont="1" applyFill="1" applyBorder="1" applyAlignment="1" applyProtection="1">
      <alignment horizontal="center" vertical="center" wrapText="1"/>
      <protection locked="0"/>
    </xf>
    <xf numFmtId="1" fontId="22" fillId="3" borderId="1" xfId="55" applyNumberFormat="1" applyFont="1" applyFill="1" applyBorder="1" applyAlignment="1" applyProtection="1">
      <alignment horizontal="center" vertical="center" wrapText="1"/>
      <protection locked="0"/>
    </xf>
    <xf numFmtId="0" fontId="14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right" vertical="center" wrapText="1" indent="3"/>
    </xf>
    <xf numFmtId="1" fontId="17" fillId="3" borderId="1" xfId="55" applyNumberFormat="1" applyFont="1" applyFill="1" applyBorder="1" applyAlignment="1" applyProtection="1">
      <alignment horizontal="center" vertical="center" wrapText="1"/>
      <protection locked="0"/>
    </xf>
    <xf numFmtId="1" fontId="6" fillId="3" borderId="1" xfId="55" applyNumberFormat="1" applyFont="1" applyFill="1" applyBorder="1" applyAlignment="1" applyProtection="1">
      <alignment horizontal="center" vertical="center" wrapText="1"/>
      <protection locked="0"/>
    </xf>
    <xf numFmtId="3" fontId="6" fillId="3" borderId="1" xfId="55" applyNumberFormat="1" applyFont="1" applyFill="1" applyBorder="1" applyAlignment="1" applyProtection="1">
      <alignment horizontal="center" vertical="center" wrapText="1"/>
      <protection locked="0"/>
    </xf>
    <xf numFmtId="180" fontId="6" fillId="3" borderId="1" xfId="55" applyNumberFormat="1" applyFont="1" applyFill="1" applyBorder="1" applyAlignment="1" applyProtection="1">
      <alignment horizontal="center" vertical="center" wrapText="1"/>
      <protection locked="0"/>
    </xf>
    <xf numFmtId="180" fontId="6" fillId="0" borderId="1" xfId="55" applyNumberFormat="1" applyFont="1" applyFill="1" applyBorder="1" applyAlignment="1" applyProtection="1">
      <alignment horizontal="center" vertical="center" wrapText="1"/>
      <protection locked="0"/>
    </xf>
    <xf numFmtId="180" fontId="15" fillId="0" borderId="1" xfId="55" applyNumberFormat="1" applyFont="1" applyFill="1" applyBorder="1" applyAlignment="1" applyProtection="1">
      <alignment horizontal="center" vertical="center" wrapText="1"/>
      <protection locked="0"/>
    </xf>
    <xf numFmtId="3" fontId="19" fillId="0" borderId="1" xfId="55" applyNumberFormat="1" applyFont="1" applyFill="1" applyBorder="1" applyAlignment="1" applyProtection="1">
      <alignment horizontal="center" vertical="center" wrapText="1"/>
      <protection locked="0"/>
    </xf>
    <xf numFmtId="1" fontId="19" fillId="3" borderId="1" xfId="55" applyNumberFormat="1" applyFont="1" applyFill="1" applyBorder="1" applyAlignment="1" applyProtection="1">
      <alignment horizontal="center" vertical="center" wrapText="1"/>
      <protection locked="0"/>
    </xf>
    <xf numFmtId="1" fontId="12" fillId="0" borderId="1" xfId="0" applyNumberFormat="1" applyFont="1" applyBorder="1" applyAlignment="1">
      <alignment horizontal="center" vertical="center" wrapText="1"/>
    </xf>
    <xf numFmtId="1" fontId="15" fillId="3" borderId="1" xfId="55" applyNumberFormat="1" applyFont="1" applyFill="1" applyBorder="1" applyAlignment="1" applyProtection="1">
      <alignment horizontal="center" vertical="center" wrapText="1"/>
      <protection locked="0"/>
    </xf>
    <xf numFmtId="3" fontId="17" fillId="0" borderId="1" xfId="55" applyNumberFormat="1" applyFont="1" applyFill="1" applyBorder="1" applyAlignment="1" applyProtection="1">
      <alignment horizontal="center" vertical="center" wrapText="1"/>
      <protection locked="0"/>
    </xf>
    <xf numFmtId="1" fontId="15" fillId="0" borderId="1" xfId="55" applyNumberFormat="1" applyFont="1" applyFill="1" applyBorder="1" applyAlignment="1" applyProtection="1">
      <alignment horizontal="center" vertical="center" wrapText="1"/>
      <protection locked="0"/>
    </xf>
    <xf numFmtId="3" fontId="15" fillId="0" borderId="1" xfId="55" applyNumberFormat="1" applyFont="1" applyFill="1" applyBorder="1" applyAlignment="1" applyProtection="1">
      <alignment horizontal="center" vertical="center" wrapText="1"/>
      <protection locked="0"/>
    </xf>
    <xf numFmtId="180" fontId="15" fillId="0" borderId="1" xfId="1" applyNumberFormat="1" applyFont="1" applyFill="1" applyBorder="1" applyAlignment="1" applyProtection="1">
      <alignment horizontal="center" vertical="center" wrapText="1"/>
      <protection locked="0"/>
    </xf>
    <xf numFmtId="1" fontId="14" fillId="0" borderId="1" xfId="0" applyNumberFormat="1" applyFont="1" applyBorder="1" applyAlignment="1">
      <alignment horizontal="center" vertical="center" wrapText="1"/>
    </xf>
    <xf numFmtId="3" fontId="15" fillId="3" borderId="1" xfId="55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/>
    <xf numFmtId="1" fontId="7" fillId="0" borderId="1" xfId="0" applyNumberFormat="1" applyFont="1" applyBorder="1" applyAlignment="1">
      <alignment horizontal="center" vertical="center" wrapText="1"/>
    </xf>
    <xf numFmtId="180" fontId="20" fillId="0" borderId="1" xfId="55" applyNumberFormat="1" applyFont="1" applyFill="1" applyBorder="1" applyAlignment="1" applyProtection="1">
      <alignment horizontal="center" vertical="center" wrapText="1"/>
      <protection locked="0"/>
    </xf>
    <xf numFmtId="180" fontId="20" fillId="0" borderId="1" xfId="55" applyNumberFormat="1" applyFont="1" applyFill="1" applyBorder="1" applyAlignment="1" applyProtection="1">
      <alignment horizontal="center" vertical="center" wrapText="1"/>
    </xf>
    <xf numFmtId="180" fontId="19" fillId="0" borderId="1" xfId="55" applyNumberFormat="1" applyFont="1" applyFill="1" applyBorder="1" applyAlignment="1" applyProtection="1">
      <alignment horizontal="center" vertical="center" wrapText="1"/>
    </xf>
    <xf numFmtId="1" fontId="17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9" fillId="4" borderId="1" xfId="0" applyFont="1" applyFill="1" applyBorder="1" applyAlignment="1">
      <alignment vertical="center" wrapText="1"/>
    </xf>
    <xf numFmtId="1" fontId="23" fillId="3" borderId="1" xfId="55" applyNumberFormat="1" applyFont="1" applyFill="1" applyBorder="1" applyAlignment="1" applyProtection="1">
      <alignment horizontal="center" vertical="center" wrapText="1"/>
    </xf>
    <xf numFmtId="1" fontId="23" fillId="0" borderId="1" xfId="55" applyNumberFormat="1" applyFont="1" applyFill="1" applyBorder="1" applyAlignment="1" applyProtection="1">
      <alignment horizontal="center" vertical="center" wrapText="1"/>
    </xf>
    <xf numFmtId="0" fontId="24" fillId="0" borderId="1" xfId="0" applyFont="1" applyBorder="1" applyAlignment="1">
      <alignment horizontal="left" vertical="center" wrapText="1" indent="1"/>
    </xf>
    <xf numFmtId="1" fontId="20" fillId="3" borderId="1" xfId="1" applyNumberFormat="1" applyFont="1" applyFill="1" applyBorder="1" applyAlignment="1" applyProtection="1">
      <alignment horizontal="center" vertical="center" wrapText="1"/>
    </xf>
    <xf numFmtId="1" fontId="20" fillId="0" borderId="1" xfId="1" applyNumberFormat="1" applyFont="1" applyFill="1" applyBorder="1" applyAlignment="1" applyProtection="1">
      <alignment horizontal="center" vertical="center" wrapText="1"/>
    </xf>
    <xf numFmtId="1" fontId="19" fillId="3" borderId="1" xfId="1" applyNumberFormat="1" applyFont="1" applyFill="1" applyBorder="1" applyAlignment="1" applyProtection="1">
      <alignment horizontal="center" vertical="center" wrapText="1"/>
    </xf>
    <xf numFmtId="1" fontId="19" fillId="0" borderId="1" xfId="1" applyNumberFormat="1" applyFont="1" applyFill="1" applyBorder="1" applyAlignment="1" applyProtection="1">
      <alignment horizontal="center" vertical="center" wrapText="1"/>
    </xf>
    <xf numFmtId="180" fontId="18" fillId="3" borderId="1" xfId="55" applyNumberFormat="1" applyFont="1" applyFill="1" applyBorder="1" applyAlignment="1" applyProtection="1">
      <alignment horizontal="center" vertical="center" wrapText="1"/>
      <protection locked="0"/>
    </xf>
    <xf numFmtId="180" fontId="18" fillId="0" borderId="1" xfId="1" applyNumberFormat="1" applyFont="1" applyFill="1" applyBorder="1" applyAlignment="1" applyProtection="1">
      <alignment horizontal="center" vertical="center" wrapText="1"/>
    </xf>
    <xf numFmtId="0" fontId="25" fillId="0" borderId="1" xfId="0" applyFont="1" applyBorder="1" applyAlignment="1">
      <alignment horizontal="left" vertical="center" wrapText="1" indent="4"/>
    </xf>
    <xf numFmtId="0" fontId="26" fillId="0" borderId="1" xfId="0" applyFont="1" applyBorder="1" applyAlignment="1">
      <alignment horizontal="left" vertical="center" wrapText="1" indent="5"/>
    </xf>
    <xf numFmtId="3" fontId="27" fillId="0" borderId="1" xfId="55" applyNumberFormat="1" applyFont="1" applyFill="1" applyBorder="1" applyAlignment="1" applyProtection="1">
      <alignment horizontal="center" vertical="center" wrapText="1"/>
      <protection locked="0"/>
    </xf>
    <xf numFmtId="180" fontId="27" fillId="0" borderId="1" xfId="55" applyNumberFormat="1" applyFont="1" applyFill="1" applyBorder="1" applyAlignment="1" applyProtection="1">
      <alignment horizontal="center" vertical="center" wrapText="1"/>
      <protection locked="0"/>
    </xf>
    <xf numFmtId="1" fontId="27" fillId="3" borderId="1" xfId="55" applyNumberFormat="1" applyFont="1" applyFill="1" applyBorder="1" applyAlignment="1" applyProtection="1">
      <alignment horizontal="center" vertical="center" wrapText="1"/>
      <protection locked="0"/>
    </xf>
    <xf numFmtId="1" fontId="27" fillId="0" borderId="1" xfId="55" applyNumberFormat="1" applyFont="1" applyFill="1" applyBorder="1" applyAlignment="1" applyProtection="1">
      <alignment horizontal="center" vertical="center" wrapText="1"/>
      <protection locked="0"/>
    </xf>
    <xf numFmtId="0" fontId="26" fillId="0" borderId="1" xfId="0" applyFont="1" applyBorder="1" applyAlignment="1">
      <alignment horizontal="center" vertical="center" wrapText="1"/>
    </xf>
    <xf numFmtId="180" fontId="19" fillId="0" borderId="1" xfId="1" applyNumberFormat="1" applyFont="1" applyFill="1" applyBorder="1" applyAlignment="1" applyProtection="1">
      <alignment horizontal="center" vertical="center" wrapText="1"/>
    </xf>
    <xf numFmtId="180" fontId="17" fillId="0" borderId="1" xfId="1" applyNumberFormat="1" applyFont="1" applyFill="1" applyBorder="1" applyAlignment="1" applyProtection="1">
      <alignment horizontal="center" vertical="center" wrapText="1"/>
    </xf>
    <xf numFmtId="180" fontId="20" fillId="0" borderId="1" xfId="1" applyNumberFormat="1" applyFont="1" applyFill="1" applyBorder="1" applyAlignment="1" applyProtection="1">
      <alignment horizontal="center" vertical="center" wrapText="1"/>
    </xf>
    <xf numFmtId="0" fontId="1" fillId="0" borderId="1" xfId="60" applyFont="1" applyFill="1" applyBorder="1" applyAlignment="1" applyProtection="1">
      <alignment horizontal="center" vertical="center" wrapText="1"/>
      <protection locked="0"/>
    </xf>
    <xf numFmtId="180" fontId="23" fillId="0" borderId="1" xfId="55" applyNumberFormat="1" applyFont="1" applyFill="1" applyBorder="1" applyAlignment="1" applyProtection="1">
      <alignment horizontal="center" vertical="center" wrapText="1"/>
    </xf>
    <xf numFmtId="180" fontId="28" fillId="0" borderId="1" xfId="55" applyNumberFormat="1" applyFont="1" applyFill="1" applyBorder="1" applyAlignment="1" applyProtection="1">
      <alignment horizontal="center" vertical="center" wrapText="1"/>
    </xf>
    <xf numFmtId="180" fontId="28" fillId="0" borderId="1" xfId="55" applyNumberFormat="1" applyFont="1" applyFill="1" applyBorder="1" applyAlignment="1" applyProtection="1">
      <alignment horizontal="center" vertical="center" wrapText="1"/>
      <protection locked="0"/>
    </xf>
    <xf numFmtId="0" fontId="0" fillId="4" borderId="1" xfId="0" applyFill="1" applyBorder="1" applyProtection="1">
      <protection locked="0"/>
    </xf>
    <xf numFmtId="0" fontId="29" fillId="4" borderId="1" xfId="0" applyFont="1" applyFill="1" applyBorder="1" applyAlignment="1" applyProtection="1">
      <alignment vertical="center"/>
      <protection locked="0"/>
    </xf>
    <xf numFmtId="1" fontId="29" fillId="4" borderId="1" xfId="0" applyNumberFormat="1" applyFont="1" applyFill="1" applyBorder="1" applyAlignment="1" applyProtection="1">
      <alignment horizontal="center" vertical="center"/>
      <protection locked="0"/>
    </xf>
    <xf numFmtId="1" fontId="30" fillId="5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9" fontId="2" fillId="0" borderId="2" xfId="49" applyNumberFormat="1" applyFont="1" applyFill="1" applyBorder="1" applyAlignment="1" applyProtection="1">
      <alignment horizontal="center" vertical="center" textRotation="90" wrapText="1"/>
      <protection locked="0"/>
    </xf>
    <xf numFmtId="0" fontId="6" fillId="0" borderId="2" xfId="0" applyFont="1" applyFill="1" applyBorder="1" applyAlignment="1">
      <alignment horizontal="center" vertical="center" wrapText="1"/>
    </xf>
    <xf numFmtId="0" fontId="31" fillId="0" borderId="2" xfId="0" applyFont="1" applyFill="1" applyBorder="1" applyAlignment="1">
      <alignment horizontal="center" vertical="center" wrapText="1"/>
    </xf>
    <xf numFmtId="3" fontId="7" fillId="2" borderId="3" xfId="0" applyNumberFormat="1" applyFont="1" applyFill="1" applyBorder="1" applyAlignment="1" applyProtection="1">
      <alignment horizontal="center" vertical="center" wrapText="1"/>
      <protection locked="0"/>
    </xf>
    <xf numFmtId="179" fontId="2" fillId="0" borderId="4" xfId="49" applyNumberFormat="1" applyFont="1" applyFill="1" applyBorder="1" applyAlignment="1" applyProtection="1">
      <alignment horizontal="center" vertical="center" textRotation="90" wrapText="1"/>
      <protection locked="0"/>
    </xf>
    <xf numFmtId="0" fontId="6" fillId="0" borderId="4" xfId="0" applyFont="1" applyFill="1" applyBorder="1" applyAlignment="1">
      <alignment horizontal="center" vertical="center" wrapText="1"/>
    </xf>
    <xf numFmtId="0" fontId="31" fillId="0" borderId="4" xfId="0" applyFont="1" applyFill="1" applyBorder="1" applyAlignment="1">
      <alignment horizontal="center" vertical="center" wrapText="1"/>
    </xf>
    <xf numFmtId="3" fontId="7" fillId="2" borderId="5" xfId="0" applyNumberFormat="1" applyFont="1" applyFill="1" applyBorder="1" applyAlignment="1" applyProtection="1">
      <alignment horizontal="center" vertical="center" wrapText="1"/>
      <protection locked="0"/>
    </xf>
    <xf numFmtId="3" fontId="7" fillId="2" borderId="4" xfId="0" applyNumberFormat="1" applyFont="1" applyFill="1" applyBorder="1" applyAlignment="1" applyProtection="1">
      <alignment horizontal="center" vertical="center" wrapText="1"/>
      <protection locked="0"/>
    </xf>
    <xf numFmtId="179" fontId="2" fillId="0" borderId="6" xfId="49" applyNumberFormat="1" applyFont="1" applyFill="1" applyBorder="1" applyAlignment="1" applyProtection="1">
      <alignment horizontal="center" vertical="center" textRotation="90" wrapText="1"/>
      <protection locked="0"/>
    </xf>
    <xf numFmtId="0" fontId="6" fillId="0" borderId="3" xfId="0" applyFont="1" applyFill="1" applyBorder="1" applyAlignment="1">
      <alignment horizontal="center" vertical="center" wrapText="1"/>
    </xf>
    <xf numFmtId="0" fontId="31" fillId="0" borderId="3" xfId="0" applyFont="1" applyFill="1" applyBorder="1" applyAlignment="1">
      <alignment horizontal="center" vertical="center" wrapText="1"/>
    </xf>
    <xf numFmtId="3" fontId="7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32" fillId="0" borderId="4" xfId="60" applyFont="1" applyFill="1" applyBorder="1" applyAlignment="1" applyProtection="1">
      <alignment horizontal="center" vertical="center" wrapText="1"/>
      <protection locked="0"/>
    </xf>
    <xf numFmtId="0" fontId="31" fillId="0" borderId="4" xfId="0" applyFont="1" applyFill="1" applyBorder="1" applyAlignment="1" applyProtection="1">
      <alignment horizontal="center" vertical="center" wrapText="1"/>
      <protection locked="0"/>
    </xf>
    <xf numFmtId="3" fontId="9" fillId="3" borderId="5" xfId="55" applyNumberFormat="1" applyFont="1" applyFill="1" applyBorder="1" applyAlignment="1" applyProtection="1">
      <alignment horizontal="center" vertical="center" wrapText="1"/>
    </xf>
    <xf numFmtId="3" fontId="9" fillId="3" borderId="4" xfId="55" applyNumberFormat="1" applyFont="1" applyFill="1" applyBorder="1" applyAlignment="1" applyProtection="1">
      <alignment horizontal="center" vertical="center" wrapText="1"/>
    </xf>
    <xf numFmtId="3" fontId="9" fillId="0" borderId="4" xfId="55" applyNumberFormat="1" applyFont="1" applyFill="1" applyBorder="1" applyAlignment="1" applyProtection="1">
      <alignment horizontal="center" vertical="center" wrapText="1"/>
    </xf>
    <xf numFmtId="0" fontId="8" fillId="0" borderId="8" xfId="60" applyFont="1" applyFill="1" applyBorder="1" applyAlignment="1" applyProtection="1">
      <alignment horizontal="center" vertical="center" wrapText="1"/>
      <protection locked="0"/>
    </xf>
    <xf numFmtId="0" fontId="9" fillId="0" borderId="9" xfId="0" applyFont="1" applyBorder="1" applyAlignment="1">
      <alignment vertical="center" wrapText="1"/>
    </xf>
    <xf numFmtId="3" fontId="9" fillId="3" borderId="9" xfId="55" applyNumberFormat="1" applyFont="1" applyFill="1" applyBorder="1" applyAlignment="1" applyProtection="1">
      <alignment horizontal="center" vertical="center" wrapText="1"/>
    </xf>
    <xf numFmtId="3" fontId="9" fillId="0" borderId="9" xfId="55" applyNumberFormat="1" applyFont="1" applyFill="1" applyBorder="1" applyAlignment="1" applyProtection="1">
      <alignment horizontal="center" vertical="center" wrapText="1"/>
    </xf>
    <xf numFmtId="0" fontId="8" fillId="0" borderId="10" xfId="60" applyFont="1" applyFill="1" applyBorder="1" applyAlignment="1" applyProtection="1">
      <alignment horizontal="center" vertical="center" wrapText="1"/>
      <protection locked="0"/>
    </xf>
    <xf numFmtId="1" fontId="10" fillId="0" borderId="1" xfId="0" applyNumberFormat="1" applyFont="1" applyBorder="1" applyAlignment="1">
      <alignment horizontal="center" vertical="center" wrapText="1"/>
    </xf>
    <xf numFmtId="0" fontId="11" fillId="0" borderId="10" xfId="60" applyFont="1" applyFill="1" applyBorder="1" applyAlignment="1" applyProtection="1">
      <alignment horizontal="center" vertical="center" wrapText="1"/>
      <protection locked="0"/>
    </xf>
    <xf numFmtId="0" fontId="8" fillId="0" borderId="11" xfId="60" applyFont="1" applyFill="1" applyBorder="1" applyAlignment="1" applyProtection="1">
      <alignment horizontal="center" vertical="center" wrapText="1"/>
      <protection locked="0"/>
    </xf>
    <xf numFmtId="0" fontId="16" fillId="0" borderId="12" xfId="0" applyFont="1" applyBorder="1" applyAlignment="1">
      <alignment horizontal="left" vertical="center" wrapText="1" indent="4"/>
    </xf>
    <xf numFmtId="1" fontId="16" fillId="0" borderId="12" xfId="0" applyNumberFormat="1" applyFont="1" applyBorder="1" applyAlignment="1">
      <alignment horizontal="center" vertical="center" wrapText="1"/>
    </xf>
    <xf numFmtId="1" fontId="7" fillId="3" borderId="12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3" xfId="60" applyFont="1" applyFill="1" applyBorder="1" applyAlignment="1" applyProtection="1">
      <alignment horizontal="center" vertical="center" wrapText="1"/>
      <protection locked="0"/>
    </xf>
    <xf numFmtId="0" fontId="16" fillId="0" borderId="13" xfId="0" applyFont="1" applyBorder="1" applyAlignment="1">
      <alignment horizontal="left" vertical="center" wrapText="1" indent="4"/>
    </xf>
    <xf numFmtId="0" fontId="16" fillId="0" borderId="13" xfId="0" applyFont="1" applyBorder="1" applyAlignment="1">
      <alignment horizontal="center" vertical="center" wrapText="1"/>
    </xf>
    <xf numFmtId="180" fontId="17" fillId="0" borderId="13" xfId="55" applyNumberFormat="1" applyFont="1" applyFill="1" applyBorder="1" applyAlignment="1" applyProtection="1">
      <alignment horizontal="center" vertical="center" wrapText="1"/>
      <protection locked="0"/>
    </xf>
    <xf numFmtId="0" fontId="16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8" fillId="0" borderId="14" xfId="60" applyFont="1" applyFill="1" applyBorder="1" applyAlignment="1" applyProtection="1">
      <alignment horizontal="center" vertical="center" wrapText="1"/>
      <protection locked="0"/>
    </xf>
    <xf numFmtId="0" fontId="12" fillId="0" borderId="14" xfId="0" applyFont="1" applyBorder="1" applyAlignment="1">
      <alignment horizontal="left" vertical="center" wrapText="1" indent="2"/>
    </xf>
    <xf numFmtId="0" fontId="12" fillId="0" borderId="14" xfId="0" applyFont="1" applyBorder="1" applyAlignment="1">
      <alignment horizontal="center" vertical="center" wrapText="1"/>
    </xf>
    <xf numFmtId="180" fontId="19" fillId="0" borderId="14" xfId="55" applyNumberFormat="1" applyFont="1" applyFill="1" applyBorder="1" applyAlignment="1" applyProtection="1">
      <alignment horizontal="center" vertical="center" wrapText="1"/>
      <protection locked="0"/>
    </xf>
    <xf numFmtId="0" fontId="10" fillId="0" borderId="9" xfId="0" applyFont="1" applyBorder="1" applyAlignment="1">
      <alignment vertical="center" wrapText="1"/>
    </xf>
    <xf numFmtId="1" fontId="10" fillId="0" borderId="9" xfId="0" applyNumberFormat="1" applyFont="1" applyBorder="1" applyAlignment="1">
      <alignment horizontal="center" vertical="center" wrapText="1"/>
    </xf>
    <xf numFmtId="1" fontId="20" fillId="3" borderId="9" xfId="55" applyNumberFormat="1" applyFont="1" applyFill="1" applyBorder="1" applyAlignment="1" applyProtection="1">
      <alignment horizontal="center" vertical="center" wrapText="1"/>
    </xf>
    <xf numFmtId="1" fontId="20" fillId="0" borderId="9" xfId="55" applyNumberFormat="1" applyFont="1" applyFill="1" applyBorder="1" applyAlignment="1" applyProtection="1">
      <alignment horizontal="center" vertical="center" wrapText="1"/>
    </xf>
    <xf numFmtId="0" fontId="12" fillId="0" borderId="12" xfId="0" applyFont="1" applyBorder="1" applyAlignment="1">
      <alignment horizontal="left" vertical="center" wrapText="1" indent="2"/>
    </xf>
    <xf numFmtId="1" fontId="12" fillId="0" borderId="12" xfId="0" applyNumberFormat="1" applyFont="1" applyBorder="1" applyAlignment="1">
      <alignment horizontal="center" vertical="center" wrapText="1"/>
    </xf>
    <xf numFmtId="1" fontId="19" fillId="0" borderId="12" xfId="55" applyNumberFormat="1" applyFont="1" applyFill="1" applyBorder="1" applyAlignment="1" applyProtection="1">
      <alignment horizontal="center" vertical="center" wrapText="1"/>
      <protection locked="0"/>
    </xf>
    <xf numFmtId="0" fontId="12" fillId="0" borderId="13" xfId="0" applyFont="1" applyBorder="1" applyAlignment="1">
      <alignment horizontal="left" vertical="center" wrapText="1" indent="2"/>
    </xf>
    <xf numFmtId="1" fontId="12" fillId="0" borderId="13" xfId="0" applyNumberFormat="1" applyFont="1" applyBorder="1" applyAlignment="1">
      <alignment horizontal="center" vertical="center" wrapText="1"/>
    </xf>
    <xf numFmtId="1" fontId="19" fillId="3" borderId="13" xfId="55" applyNumberFormat="1" applyFont="1" applyFill="1" applyBorder="1" applyAlignment="1" applyProtection="1">
      <alignment horizontal="center" vertical="center" wrapText="1"/>
    </xf>
    <xf numFmtId="1" fontId="19" fillId="0" borderId="13" xfId="55" applyNumberFormat="1" applyFont="1" applyFill="1" applyBorder="1" applyAlignment="1" applyProtection="1">
      <alignment horizontal="center" vertical="center" wrapText="1"/>
    </xf>
    <xf numFmtId="0" fontId="14" fillId="0" borderId="14" xfId="0" applyFont="1" applyBorder="1" applyAlignment="1">
      <alignment horizontal="left" vertical="center" wrapText="1" indent="3"/>
    </xf>
    <xf numFmtId="0" fontId="14" fillId="0" borderId="14" xfId="0" applyFont="1" applyBorder="1" applyAlignment="1">
      <alignment horizontal="center" vertical="center" wrapText="1"/>
    </xf>
    <xf numFmtId="3" fontId="18" fillId="0" borderId="14" xfId="55" applyNumberFormat="1" applyFont="1" applyFill="1" applyBorder="1" applyAlignment="1" applyProtection="1">
      <alignment horizontal="center" vertical="center" wrapText="1"/>
      <protection locked="0"/>
    </xf>
    <xf numFmtId="0" fontId="12" fillId="0" borderId="9" xfId="0" applyFont="1" applyBorder="1" applyAlignment="1">
      <alignment horizontal="left" vertical="center" wrapText="1" indent="2"/>
    </xf>
    <xf numFmtId="1" fontId="19" fillId="3" borderId="9" xfId="55" applyNumberFormat="1" applyFont="1" applyFill="1" applyBorder="1" applyAlignment="1" applyProtection="1">
      <alignment horizontal="center" vertical="center" wrapText="1"/>
    </xf>
    <xf numFmtId="1" fontId="19" fillId="0" borderId="9" xfId="55" applyNumberFormat="1" applyFont="1" applyFill="1" applyBorder="1" applyAlignment="1" applyProtection="1">
      <alignment horizontal="center" vertical="center" wrapText="1"/>
    </xf>
    <xf numFmtId="1" fontId="14" fillId="3" borderId="1" xfId="0" applyNumberFormat="1" applyFont="1" applyFill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1" fontId="14" fillId="0" borderId="12" xfId="0" applyNumberFormat="1" applyFont="1" applyBorder="1" applyAlignment="1">
      <alignment horizontal="center" vertical="center" wrapText="1"/>
    </xf>
    <xf numFmtId="1" fontId="18" fillId="0" borderId="12" xfId="55" applyNumberFormat="1" applyFont="1" applyFill="1" applyBorder="1" applyAlignment="1" applyProtection="1">
      <alignment horizontal="center" vertical="center" wrapText="1"/>
      <protection locked="0"/>
    </xf>
    <xf numFmtId="0" fontId="8" fillId="0" borderId="4" xfId="60" applyFont="1" applyFill="1" applyBorder="1" applyAlignment="1" applyProtection="1">
      <alignment horizontal="center" vertical="center" wrapText="1"/>
      <protection locked="0"/>
    </xf>
    <xf numFmtId="0" fontId="14" fillId="0" borderId="4" xfId="0" applyFont="1" applyBorder="1" applyAlignment="1">
      <alignment horizontal="center" vertical="center" wrapText="1"/>
    </xf>
    <xf numFmtId="180" fontId="18" fillId="0" borderId="4" xfId="55" applyNumberFormat="1" applyFont="1" applyFill="1" applyBorder="1" applyAlignment="1" applyProtection="1">
      <alignment horizontal="center" vertical="center" wrapText="1"/>
      <protection locked="0"/>
    </xf>
    <xf numFmtId="0" fontId="8" fillId="0" borderId="6" xfId="60" applyFont="1" applyFill="1" applyBorder="1" applyAlignment="1" applyProtection="1">
      <alignment horizontal="center" vertical="center" wrapText="1"/>
      <protection locked="0"/>
    </xf>
    <xf numFmtId="0" fontId="14" fillId="0" borderId="3" xfId="0" applyFont="1" applyBorder="1" applyAlignment="1">
      <alignment horizontal="left" vertical="center" wrapText="1" indent="3"/>
    </xf>
    <xf numFmtId="1" fontId="14" fillId="0" borderId="3" xfId="0" applyNumberFormat="1" applyFont="1" applyBorder="1" applyAlignment="1">
      <alignment horizontal="center" vertical="center" wrapText="1"/>
    </xf>
    <xf numFmtId="1" fontId="18" fillId="3" borderId="3" xfId="55" applyNumberFormat="1" applyFont="1" applyFill="1" applyBorder="1" applyAlignment="1" applyProtection="1">
      <alignment horizontal="center" vertical="center" wrapText="1"/>
    </xf>
    <xf numFmtId="3" fontId="22" fillId="3" borderId="13" xfId="55" applyNumberFormat="1" applyFont="1" applyFill="1" applyBorder="1" applyAlignment="1" applyProtection="1">
      <alignment horizontal="center" vertical="center" wrapText="1"/>
      <protection locked="0"/>
    </xf>
    <xf numFmtId="180" fontId="22" fillId="3" borderId="13" xfId="55" applyNumberFormat="1" applyFont="1" applyFill="1" applyBorder="1" applyAlignment="1" applyProtection="1">
      <alignment horizontal="center" vertical="center" wrapText="1"/>
      <protection locked="0"/>
    </xf>
    <xf numFmtId="180" fontId="22" fillId="0" borderId="13" xfId="55" applyNumberFormat="1" applyFont="1" applyFill="1" applyBorder="1" applyAlignment="1" applyProtection="1">
      <alignment horizontal="center" vertical="center" wrapText="1"/>
      <protection locked="0"/>
    </xf>
    <xf numFmtId="0" fontId="16" fillId="0" borderId="14" xfId="0" applyFont="1" applyBorder="1" applyAlignment="1">
      <alignment horizontal="left" vertical="center" wrapText="1" indent="4"/>
    </xf>
    <xf numFmtId="0" fontId="16" fillId="0" borderId="14" xfId="0" applyFont="1" applyBorder="1" applyAlignment="1">
      <alignment horizontal="center" vertical="center" wrapText="1"/>
    </xf>
    <xf numFmtId="3" fontId="22" fillId="3" borderId="14" xfId="55" applyNumberFormat="1" applyFont="1" applyFill="1" applyBorder="1" applyAlignment="1" applyProtection="1">
      <alignment horizontal="center" vertical="center" wrapText="1"/>
      <protection locked="0"/>
    </xf>
    <xf numFmtId="180" fontId="22" fillId="3" borderId="14" xfId="55" applyNumberFormat="1" applyFont="1" applyFill="1" applyBorder="1" applyAlignment="1" applyProtection="1">
      <alignment horizontal="center" vertical="center" wrapText="1"/>
      <protection locked="0"/>
    </xf>
    <xf numFmtId="180" fontId="22" fillId="0" borderId="14" xfId="55" applyNumberFormat="1" applyFont="1" applyFill="1" applyBorder="1" applyAlignment="1" applyProtection="1">
      <alignment horizontal="center" vertical="center" wrapText="1"/>
      <protection locked="0"/>
    </xf>
    <xf numFmtId="0" fontId="16" fillId="0" borderId="3" xfId="0" applyFont="1" applyBorder="1" applyAlignment="1">
      <alignment horizontal="left" vertical="center" wrapText="1" indent="4"/>
    </xf>
    <xf numFmtId="1" fontId="16" fillId="0" borderId="3" xfId="0" applyNumberFormat="1" applyFont="1" applyBorder="1" applyAlignment="1">
      <alignment horizontal="center" vertical="center" wrapText="1"/>
    </xf>
    <xf numFmtId="1" fontId="6" fillId="0" borderId="3" xfId="55" applyNumberFormat="1" applyFont="1" applyFill="1" applyBorder="1" applyAlignment="1" applyProtection="1">
      <alignment horizontal="center" vertical="center" wrapText="1"/>
      <protection locked="0"/>
    </xf>
    <xf numFmtId="3" fontId="22" fillId="0" borderId="13" xfId="55" applyNumberFormat="1" applyFont="1" applyFill="1" applyBorder="1" applyAlignment="1" applyProtection="1">
      <alignment horizontal="center" vertical="center" wrapText="1"/>
      <protection locked="0"/>
    </xf>
    <xf numFmtId="3" fontId="22" fillId="0" borderId="14" xfId="55" applyNumberFormat="1" applyFont="1" applyFill="1" applyBorder="1" applyAlignment="1" applyProtection="1">
      <alignment horizontal="center" vertical="center" wrapText="1"/>
      <protection locked="0"/>
    </xf>
    <xf numFmtId="0" fontId="16" fillId="0" borderId="9" xfId="0" applyFont="1" applyBorder="1" applyAlignment="1">
      <alignment horizontal="left" vertical="center" wrapText="1" indent="4"/>
    </xf>
    <xf numFmtId="1" fontId="16" fillId="0" borderId="9" xfId="0" applyNumberFormat="1" applyFont="1" applyBorder="1" applyAlignment="1">
      <alignment horizontal="center" vertical="center" wrapText="1"/>
    </xf>
    <xf numFmtId="1" fontId="22" fillId="0" borderId="9" xfId="55" applyNumberFormat="1" applyFont="1" applyFill="1" applyBorder="1" applyAlignment="1" applyProtection="1">
      <alignment horizontal="center" vertical="center" wrapText="1"/>
      <protection locked="0"/>
    </xf>
    <xf numFmtId="0" fontId="14" fillId="0" borderId="12" xfId="0" applyFont="1" applyBorder="1" applyAlignment="1">
      <alignment horizontal="left" vertical="center" wrapText="1" indent="3"/>
    </xf>
    <xf numFmtId="1" fontId="18" fillId="3" borderId="12" xfId="55" applyNumberFormat="1" applyFont="1" applyFill="1" applyBorder="1" applyAlignment="1" applyProtection="1">
      <alignment horizontal="center" vertical="center" wrapText="1"/>
    </xf>
    <xf numFmtId="1" fontId="22" fillId="3" borderId="9" xfId="55" applyNumberFormat="1" applyFont="1" applyFill="1" applyBorder="1" applyAlignment="1" applyProtection="1">
      <alignment horizontal="center" vertical="center" wrapText="1"/>
      <protection locked="0"/>
    </xf>
    <xf numFmtId="0" fontId="14" fillId="0" borderId="12" xfId="0" applyFont="1" applyBorder="1" applyAlignment="1">
      <alignment vertical="center" wrapText="1"/>
    </xf>
    <xf numFmtId="0" fontId="14" fillId="0" borderId="13" xfId="0" applyFont="1" applyBorder="1" applyAlignment="1">
      <alignment horizontal="left" vertical="center" wrapText="1" indent="3"/>
    </xf>
    <xf numFmtId="0" fontId="14" fillId="0" borderId="13" xfId="0" applyFont="1" applyBorder="1" applyAlignment="1">
      <alignment horizontal="center" vertical="center" wrapText="1"/>
    </xf>
    <xf numFmtId="180" fontId="18" fillId="0" borderId="13" xfId="55" applyNumberFormat="1" applyFont="1" applyFill="1" applyBorder="1" applyAlignment="1" applyProtection="1">
      <alignment horizontal="center" vertical="center" wrapText="1"/>
      <protection locked="0"/>
    </xf>
    <xf numFmtId="180" fontId="18" fillId="0" borderId="14" xfId="55" applyNumberFormat="1" applyFont="1" applyFill="1" applyBorder="1" applyAlignment="1" applyProtection="1">
      <alignment horizontal="center" vertical="center" wrapText="1"/>
      <protection locked="0"/>
    </xf>
    <xf numFmtId="0" fontId="14" fillId="0" borderId="9" xfId="0" applyFont="1" applyBorder="1" applyAlignment="1">
      <alignment horizontal="left" vertical="center" wrapText="1" indent="3"/>
    </xf>
    <xf numFmtId="1" fontId="14" fillId="0" borderId="9" xfId="0" applyNumberFormat="1" applyFont="1" applyBorder="1" applyAlignment="1">
      <alignment horizontal="center" vertical="center" wrapText="1"/>
    </xf>
    <xf numFmtId="1" fontId="18" fillId="3" borderId="9" xfId="55" applyNumberFormat="1" applyFont="1" applyFill="1" applyBorder="1" applyAlignment="1" applyProtection="1">
      <alignment horizontal="center" vertical="center" wrapText="1"/>
      <protection locked="0"/>
    </xf>
    <xf numFmtId="1" fontId="16" fillId="0" borderId="1" xfId="0" applyNumberFormat="1" applyFont="1" applyBorder="1" applyAlignment="1">
      <alignment horizontal="center" vertical="center" wrapText="1"/>
    </xf>
    <xf numFmtId="3" fontId="6" fillId="3" borderId="13" xfId="55" applyNumberFormat="1" applyFont="1" applyFill="1" applyBorder="1" applyAlignment="1" applyProtection="1">
      <alignment horizontal="center" vertical="center" wrapText="1"/>
      <protection locked="0"/>
    </xf>
    <xf numFmtId="180" fontId="6" fillId="3" borderId="13" xfId="55" applyNumberFormat="1" applyFont="1" applyFill="1" applyBorder="1" applyAlignment="1" applyProtection="1">
      <alignment horizontal="center" vertical="center" wrapText="1"/>
      <protection locked="0"/>
    </xf>
    <xf numFmtId="180" fontId="6" fillId="0" borderId="13" xfId="55" applyNumberFormat="1" applyFont="1" applyFill="1" applyBorder="1" applyAlignment="1" applyProtection="1">
      <alignment horizontal="center" vertical="center" wrapText="1"/>
      <protection locked="0"/>
    </xf>
    <xf numFmtId="3" fontId="19" fillId="0" borderId="14" xfId="55" applyNumberFormat="1" applyFont="1" applyFill="1" applyBorder="1" applyAlignment="1" applyProtection="1">
      <alignment horizontal="center" vertical="center" wrapText="1"/>
      <protection locked="0"/>
    </xf>
    <xf numFmtId="1" fontId="12" fillId="0" borderId="9" xfId="0" applyNumberFormat="1" applyFont="1" applyBorder="1" applyAlignment="1">
      <alignment horizontal="center" vertical="center" wrapText="1"/>
    </xf>
    <xf numFmtId="1" fontId="19" fillId="3" borderId="9" xfId="55" applyNumberFormat="1" applyFont="1" applyFill="1" applyBorder="1" applyAlignment="1" applyProtection="1">
      <alignment horizontal="center" vertical="center" wrapText="1"/>
      <protection locked="0"/>
    </xf>
    <xf numFmtId="3" fontId="7" fillId="2" borderId="15" xfId="0" applyNumberFormat="1" applyFont="1" applyFill="1" applyBorder="1" applyAlignment="1" applyProtection="1">
      <alignment horizontal="center" vertical="center" wrapText="1"/>
      <protection locked="0"/>
    </xf>
    <xf numFmtId="3" fontId="7" fillId="2" borderId="16" xfId="0" applyNumberFormat="1" applyFont="1" applyFill="1" applyBorder="1" applyAlignment="1" applyProtection="1">
      <alignment horizontal="center" vertical="center" wrapText="1"/>
      <protection locked="0"/>
    </xf>
    <xf numFmtId="3" fontId="9" fillId="0" borderId="17" xfId="55" applyNumberFormat="1" applyFont="1" applyFill="1" applyBorder="1" applyAlignment="1" applyProtection="1">
      <alignment horizontal="center" vertical="center" wrapText="1"/>
    </xf>
    <xf numFmtId="1" fontId="10" fillId="0" borderId="18" xfId="55" applyNumberFormat="1" applyFont="1" applyFill="1" applyBorder="1" applyAlignment="1" applyProtection="1">
      <alignment horizontal="center" vertical="center" wrapText="1"/>
    </xf>
    <xf numFmtId="1" fontId="13" fillId="0" borderId="18" xfId="55" applyNumberFormat="1" applyFont="1" applyFill="1" applyBorder="1" applyAlignment="1" applyProtection="1">
      <alignment horizontal="center" vertical="center" wrapText="1"/>
    </xf>
    <xf numFmtId="1" fontId="15" fillId="0" borderId="18" xfId="55" applyNumberFormat="1" applyFont="1" applyFill="1" applyBorder="1" applyAlignment="1" applyProtection="1">
      <alignment horizontal="center" vertical="center" wrapText="1"/>
    </xf>
    <xf numFmtId="1" fontId="20" fillId="0" borderId="17" xfId="55" applyNumberFormat="1" applyFont="1" applyFill="1" applyBorder="1" applyAlignment="1" applyProtection="1">
      <alignment horizontal="center" vertical="center" wrapText="1"/>
    </xf>
    <xf numFmtId="1" fontId="19" fillId="0" borderId="17" xfId="55" applyNumberFormat="1" applyFont="1" applyFill="1" applyBorder="1" applyAlignment="1" applyProtection="1">
      <alignment horizontal="center" vertical="center" wrapText="1"/>
    </xf>
    <xf numFmtId="1" fontId="18" fillId="0" borderId="19" xfId="55" applyNumberFormat="1" applyFont="1" applyFill="1" applyBorder="1" applyAlignment="1" applyProtection="1">
      <alignment horizontal="center" vertical="center" wrapText="1"/>
      <protection locked="0"/>
    </xf>
    <xf numFmtId="1" fontId="6" fillId="0" borderId="15" xfId="55" applyNumberFormat="1" applyFont="1" applyFill="1" applyBorder="1" applyAlignment="1" applyProtection="1">
      <alignment horizontal="center" vertical="center" wrapText="1"/>
      <protection locked="0"/>
    </xf>
    <xf numFmtId="1" fontId="22" fillId="0" borderId="17" xfId="55" applyNumberFormat="1" applyFont="1" applyFill="1" applyBorder="1" applyAlignment="1" applyProtection="1">
      <alignment horizontal="center" vertical="center" wrapText="1"/>
      <protection locked="0"/>
    </xf>
    <xf numFmtId="1" fontId="18" fillId="3" borderId="19" xfId="55" applyNumberFormat="1" applyFont="1" applyFill="1" applyBorder="1" applyAlignment="1" applyProtection="1">
      <alignment horizontal="center" vertical="center" wrapText="1"/>
    </xf>
    <xf numFmtId="1" fontId="18" fillId="0" borderId="18" xfId="55" applyNumberFormat="1" applyFont="1" applyFill="1" applyBorder="1" applyAlignment="1" applyProtection="1">
      <alignment horizontal="center" vertical="center" wrapText="1"/>
      <protection locked="0"/>
    </xf>
    <xf numFmtId="1" fontId="18" fillId="3" borderId="17" xfId="55" applyNumberFormat="1" applyFont="1" applyFill="1" applyBorder="1" applyAlignment="1" applyProtection="1">
      <alignment horizontal="center" vertical="center" wrapText="1"/>
      <protection locked="0"/>
    </xf>
    <xf numFmtId="1" fontId="19" fillId="0" borderId="18" xfId="55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1" fontId="15" fillId="0" borderId="12" xfId="55" applyNumberFormat="1" applyFont="1" applyFill="1" applyBorder="1" applyAlignment="1" applyProtection="1">
      <alignment horizontal="center" vertical="center" wrapText="1"/>
      <protection locked="0"/>
    </xf>
    <xf numFmtId="3" fontId="15" fillId="0" borderId="13" xfId="55" applyNumberFormat="1" applyFont="1" applyFill="1" applyBorder="1" applyAlignment="1" applyProtection="1">
      <alignment horizontal="center" vertical="center" wrapText="1"/>
      <protection locked="0"/>
    </xf>
    <xf numFmtId="0" fontId="12" fillId="0" borderId="3" xfId="0" applyFont="1" applyBorder="1" applyAlignment="1">
      <alignment horizontal="left" vertical="center" wrapText="1" indent="2"/>
    </xf>
    <xf numFmtId="1" fontId="19" fillId="3" borderId="3" xfId="55" applyNumberFormat="1" applyFont="1" applyFill="1" applyBorder="1" applyAlignment="1" applyProtection="1">
      <alignment horizontal="center" vertical="center" wrapText="1"/>
    </xf>
    <xf numFmtId="1" fontId="19" fillId="0" borderId="3" xfId="55" applyNumberFormat="1" applyFont="1" applyFill="1" applyBorder="1" applyAlignment="1" applyProtection="1">
      <alignment horizontal="center" vertical="center" wrapText="1"/>
    </xf>
    <xf numFmtId="180" fontId="15" fillId="0" borderId="14" xfId="55" applyNumberFormat="1" applyFont="1" applyFill="1" applyBorder="1" applyAlignment="1" applyProtection="1">
      <alignment horizontal="center" vertical="center" wrapText="1"/>
      <protection locked="0"/>
    </xf>
    <xf numFmtId="1" fontId="15" fillId="0" borderId="9" xfId="55" applyNumberFormat="1" applyFont="1" applyFill="1" applyBorder="1" applyAlignment="1" applyProtection="1">
      <alignment horizontal="center" vertical="center" wrapText="1"/>
      <protection locked="0"/>
    </xf>
    <xf numFmtId="180" fontId="15" fillId="0" borderId="13" xfId="55" applyNumberFormat="1" applyFont="1" applyFill="1" applyBorder="1" applyAlignment="1" applyProtection="1">
      <alignment horizontal="center" vertical="center" wrapText="1"/>
      <protection locked="0"/>
    </xf>
    <xf numFmtId="3" fontId="15" fillId="0" borderId="14" xfId="55" applyNumberFormat="1" applyFont="1" applyFill="1" applyBorder="1" applyAlignment="1" applyProtection="1">
      <alignment horizontal="center" vertical="center" wrapText="1"/>
      <protection locked="0"/>
    </xf>
    <xf numFmtId="1" fontId="15" fillId="0" borderId="3" xfId="55" applyNumberFormat="1" applyFont="1" applyFill="1" applyBorder="1" applyAlignment="1" applyProtection="1">
      <alignment horizontal="center" vertical="center" wrapText="1"/>
      <protection locked="0"/>
    </xf>
    <xf numFmtId="0" fontId="7" fillId="0" borderId="13" xfId="0" applyFont="1" applyBorder="1" applyAlignment="1">
      <alignment horizontal="right" vertical="center" wrapText="1" indent="3"/>
    </xf>
    <xf numFmtId="0" fontId="7" fillId="0" borderId="13" xfId="0" applyFont="1" applyBorder="1" applyAlignment="1">
      <alignment horizontal="center" vertical="center" wrapText="1"/>
    </xf>
    <xf numFmtId="3" fontId="15" fillId="3" borderId="13" xfId="55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right" vertical="center" wrapText="1" indent="3"/>
    </xf>
    <xf numFmtId="0" fontId="7" fillId="0" borderId="14" xfId="0" applyFont="1" applyBorder="1" applyAlignment="1">
      <alignment horizontal="center" vertical="center" wrapText="1"/>
    </xf>
    <xf numFmtId="3" fontId="15" fillId="3" borderId="14" xfId="55" applyNumberFormat="1" applyFont="1" applyFill="1" applyBorder="1" applyAlignment="1" applyProtection="1">
      <alignment horizontal="center" vertical="center" wrapText="1"/>
      <protection locked="0"/>
    </xf>
    <xf numFmtId="180" fontId="6" fillId="3" borderId="14" xfId="55" applyNumberFormat="1" applyFont="1" applyFill="1" applyBorder="1" applyAlignment="1" applyProtection="1">
      <alignment horizontal="center" vertical="center" wrapText="1"/>
      <protection locked="0"/>
    </xf>
    <xf numFmtId="0" fontId="8" fillId="0" borderId="20" xfId="60" applyFont="1" applyFill="1" applyBorder="1" applyAlignment="1" applyProtection="1">
      <alignment horizontal="center" vertical="center" wrapText="1"/>
      <protection locked="0"/>
    </xf>
    <xf numFmtId="0" fontId="7" fillId="0" borderId="21" xfId="0" applyFont="1" applyBorder="1" applyAlignment="1">
      <alignment horizontal="right" vertical="center" wrapText="1" indent="3"/>
    </xf>
    <xf numFmtId="1" fontId="7" fillId="0" borderId="3" xfId="0" applyNumberFormat="1" applyFont="1" applyBorder="1" applyAlignment="1">
      <alignment horizontal="center" vertical="center" wrapText="1"/>
    </xf>
    <xf numFmtId="1" fontId="15" fillId="3" borderId="3" xfId="55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vertical="center" wrapText="1"/>
    </xf>
    <xf numFmtId="1" fontId="10" fillId="0" borderId="3" xfId="0" applyNumberFormat="1" applyFont="1" applyBorder="1" applyAlignment="1">
      <alignment horizontal="center" vertical="center" wrapText="1"/>
    </xf>
    <xf numFmtId="1" fontId="20" fillId="0" borderId="3" xfId="55" applyNumberFormat="1" applyFont="1" applyFill="1" applyBorder="1" applyAlignment="1" applyProtection="1">
      <alignment horizontal="center" vertical="center" wrapText="1"/>
    </xf>
    <xf numFmtId="0" fontId="12" fillId="0" borderId="4" xfId="0" applyFont="1" applyBorder="1" applyAlignment="1">
      <alignment horizontal="left" vertical="center" wrapText="1" indent="2"/>
    </xf>
    <xf numFmtId="0" fontId="12" fillId="0" borderId="4" xfId="0" applyFont="1" applyBorder="1" applyAlignment="1">
      <alignment horizontal="center" vertical="center" wrapText="1"/>
    </xf>
    <xf numFmtId="180" fontId="19" fillId="0" borderId="4" xfId="55" applyNumberFormat="1" applyFont="1" applyFill="1" applyBorder="1" applyAlignment="1" applyProtection="1">
      <alignment horizontal="center" vertical="center" wrapText="1"/>
      <protection locked="0"/>
    </xf>
    <xf numFmtId="1" fontId="15" fillId="0" borderId="12" xfId="55" applyNumberFormat="1" applyFont="1" applyFill="1" applyBorder="1" applyAlignment="1" applyProtection="1">
      <alignment horizontal="center" vertical="center" wrapText="1"/>
    </xf>
    <xf numFmtId="1" fontId="19" fillId="0" borderId="15" xfId="55" applyNumberFormat="1" applyFont="1" applyFill="1" applyBorder="1" applyAlignment="1" applyProtection="1">
      <alignment horizontal="center" vertical="center" wrapText="1"/>
    </xf>
    <xf numFmtId="1" fontId="15" fillId="0" borderId="17" xfId="55" applyNumberFormat="1" applyFont="1" applyFill="1" applyBorder="1" applyAlignment="1" applyProtection="1">
      <alignment horizontal="center" vertical="center" wrapText="1"/>
      <protection locked="0"/>
    </xf>
    <xf numFmtId="1" fontId="15" fillId="0" borderId="19" xfId="55" applyNumberFormat="1" applyFont="1" applyFill="1" applyBorder="1" applyAlignment="1" applyProtection="1">
      <alignment horizontal="center" vertical="center" wrapText="1"/>
      <protection locked="0"/>
    </xf>
    <xf numFmtId="1" fontId="15" fillId="0" borderId="15" xfId="55" applyNumberFormat="1" applyFont="1" applyFill="1" applyBorder="1" applyAlignment="1" applyProtection="1">
      <alignment horizontal="center" vertical="center" wrapText="1"/>
      <protection locked="0"/>
    </xf>
    <xf numFmtId="180" fontId="6" fillId="0" borderId="14" xfId="55" applyNumberFormat="1" applyFont="1" applyFill="1" applyBorder="1" applyAlignment="1" applyProtection="1">
      <alignment horizontal="center" vertical="center" wrapText="1"/>
      <protection locked="0"/>
    </xf>
    <xf numFmtId="1" fontId="20" fillId="0" borderId="15" xfId="55" applyNumberFormat="1" applyFont="1" applyFill="1" applyBorder="1" applyAlignment="1" applyProtection="1">
      <alignment horizontal="center" vertical="center" wrapText="1"/>
    </xf>
    <xf numFmtId="1" fontId="15" fillId="0" borderId="19" xfId="55" applyNumberFormat="1" applyFont="1" applyFill="1" applyBorder="1" applyAlignment="1" applyProtection="1">
      <alignment horizontal="center" vertical="center" wrapText="1"/>
    </xf>
    <xf numFmtId="180" fontId="17" fillId="0" borderId="14" xfId="55" applyNumberFormat="1" applyFont="1" applyFill="1" applyBorder="1" applyAlignment="1" applyProtection="1">
      <alignment horizontal="center" vertical="center" wrapText="1"/>
      <protection locked="0"/>
    </xf>
    <xf numFmtId="0" fontId="16" fillId="0" borderId="3" xfId="0" applyFont="1" applyBorder="1" applyAlignment="1">
      <alignment horizontal="center" vertical="center" wrapText="1"/>
    </xf>
    <xf numFmtId="180" fontId="17" fillId="0" borderId="3" xfId="55" applyNumberFormat="1" applyFont="1" applyFill="1" applyBorder="1" applyAlignment="1" applyProtection="1">
      <alignment horizontal="center" vertical="center" wrapText="1"/>
      <protection locked="0"/>
    </xf>
    <xf numFmtId="0" fontId="9" fillId="4" borderId="9" xfId="0" applyFont="1" applyFill="1" applyBorder="1" applyAlignment="1">
      <alignment vertical="center" wrapText="1"/>
    </xf>
    <xf numFmtId="1" fontId="9" fillId="4" borderId="9" xfId="0" applyNumberFormat="1" applyFont="1" applyFill="1" applyBorder="1" applyAlignment="1">
      <alignment horizontal="center" vertical="center" wrapText="1"/>
    </xf>
    <xf numFmtId="1" fontId="23" fillId="3" borderId="9" xfId="55" applyNumberFormat="1" applyFont="1" applyFill="1" applyBorder="1" applyAlignment="1" applyProtection="1">
      <alignment horizontal="center" vertical="center" wrapText="1"/>
    </xf>
    <xf numFmtId="1" fontId="23" fillId="0" borderId="9" xfId="55" applyNumberFormat="1" applyFont="1" applyFill="1" applyBorder="1" applyAlignment="1" applyProtection="1">
      <alignment horizontal="center" vertical="center" wrapText="1"/>
    </xf>
    <xf numFmtId="1" fontId="24" fillId="0" borderId="1" xfId="0" applyNumberFormat="1" applyFont="1" applyBorder="1" applyAlignment="1">
      <alignment horizontal="center" vertical="center" wrapText="1"/>
    </xf>
    <xf numFmtId="1" fontId="19" fillId="3" borderId="12" xfId="1" applyNumberFormat="1" applyFont="1" applyFill="1" applyBorder="1" applyAlignment="1" applyProtection="1">
      <alignment horizontal="center" vertical="center" wrapText="1"/>
    </xf>
    <xf numFmtId="1" fontId="19" fillId="0" borderId="12" xfId="1" applyNumberFormat="1" applyFont="1" applyFill="1" applyBorder="1" applyAlignment="1" applyProtection="1">
      <alignment horizontal="center" vertical="center" wrapText="1"/>
    </xf>
    <xf numFmtId="0" fontId="14" fillId="0" borderId="4" xfId="0" applyFont="1" applyBorder="1" applyAlignment="1">
      <alignment horizontal="left" vertical="center" wrapText="1" indent="3"/>
    </xf>
    <xf numFmtId="1" fontId="18" fillId="0" borderId="3" xfId="55" applyNumberFormat="1" applyFont="1" applyFill="1" applyBorder="1" applyAlignment="1" applyProtection="1">
      <alignment horizontal="center" vertical="center" wrapText="1"/>
      <protection locked="0"/>
    </xf>
    <xf numFmtId="0" fontId="18" fillId="3" borderId="14" xfId="55" applyNumberFormat="1" applyFont="1" applyFill="1" applyBorder="1" applyAlignment="1" applyProtection="1">
      <alignment horizontal="center" vertical="center" wrapText="1"/>
      <protection locked="0"/>
    </xf>
    <xf numFmtId="180" fontId="18" fillId="3" borderId="14" xfId="55" applyNumberFormat="1" applyFont="1" applyFill="1" applyBorder="1" applyAlignment="1" applyProtection="1">
      <alignment horizontal="center" vertical="center" wrapText="1"/>
      <protection locked="0"/>
    </xf>
    <xf numFmtId="1" fontId="12" fillId="0" borderId="3" xfId="0" applyNumberFormat="1" applyFont="1" applyBorder="1" applyAlignment="1">
      <alignment horizontal="center" vertical="center" wrapText="1"/>
    </xf>
    <xf numFmtId="1" fontId="19" fillId="3" borderId="3" xfId="1" applyNumberFormat="1" applyFont="1" applyFill="1" applyBorder="1" applyAlignment="1" applyProtection="1">
      <alignment horizontal="center" vertical="center" wrapText="1"/>
    </xf>
    <xf numFmtId="1" fontId="19" fillId="0" borderId="3" xfId="1" applyNumberFormat="1" applyFont="1" applyFill="1" applyBorder="1" applyAlignment="1" applyProtection="1">
      <alignment horizontal="center" vertical="center" wrapText="1"/>
    </xf>
    <xf numFmtId="180" fontId="18" fillId="0" borderId="13" xfId="1" applyNumberFormat="1" applyFont="1" applyFill="1" applyBorder="1" applyAlignment="1" applyProtection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25" fillId="0" borderId="14" xfId="0" applyFont="1" applyBorder="1" applyAlignment="1">
      <alignment horizontal="left" vertical="center" wrapText="1" indent="4"/>
    </xf>
    <xf numFmtId="0" fontId="25" fillId="0" borderId="14" xfId="0" applyFont="1" applyBorder="1" applyAlignment="1">
      <alignment horizontal="center" vertical="center" wrapText="1"/>
    </xf>
    <xf numFmtId="0" fontId="26" fillId="0" borderId="4" xfId="0" applyFont="1" applyBorder="1" applyAlignment="1">
      <alignment horizontal="left" vertical="center" wrapText="1" indent="5"/>
    </xf>
    <xf numFmtId="0" fontId="26" fillId="0" borderId="4" xfId="0" applyFont="1" applyBorder="1" applyAlignment="1">
      <alignment horizontal="center" vertical="center" wrapText="1"/>
    </xf>
    <xf numFmtId="3" fontId="27" fillId="0" borderId="4" xfId="55" applyNumberFormat="1" applyFont="1" applyFill="1" applyBorder="1" applyAlignment="1" applyProtection="1">
      <alignment horizontal="center" vertical="center" wrapText="1"/>
      <protection locked="0"/>
    </xf>
    <xf numFmtId="180" fontId="27" fillId="0" borderId="4" xfId="55" applyNumberFormat="1" applyFont="1" applyFill="1" applyBorder="1" applyAlignment="1" applyProtection="1">
      <alignment horizontal="center" vertical="center" wrapText="1"/>
      <protection locked="0"/>
    </xf>
    <xf numFmtId="0" fontId="26" fillId="0" borderId="9" xfId="0" applyFont="1" applyBorder="1" applyAlignment="1">
      <alignment horizontal="left" vertical="center" wrapText="1" indent="5"/>
    </xf>
    <xf numFmtId="1" fontId="26" fillId="0" borderId="9" xfId="0" applyNumberFormat="1" applyFont="1" applyBorder="1" applyAlignment="1">
      <alignment horizontal="center" vertical="center" wrapText="1"/>
    </xf>
    <xf numFmtId="1" fontId="27" fillId="3" borderId="9" xfId="55" applyNumberFormat="1" applyFont="1" applyFill="1" applyBorder="1" applyAlignment="1" applyProtection="1">
      <alignment horizontal="center" vertical="center" wrapText="1"/>
      <protection locked="0"/>
    </xf>
    <xf numFmtId="1" fontId="27" fillId="0" borderId="9" xfId="55" applyNumberFormat="1" applyFont="1" applyFill="1" applyBorder="1" applyAlignment="1" applyProtection="1">
      <alignment horizontal="center" vertical="center" wrapText="1"/>
      <protection locked="0"/>
    </xf>
    <xf numFmtId="0" fontId="26" fillId="0" borderId="12" xfId="0" applyFont="1" applyBorder="1" applyAlignment="1">
      <alignment horizontal="left" vertical="center" wrapText="1" indent="5"/>
    </xf>
    <xf numFmtId="1" fontId="26" fillId="0" borderId="12" xfId="0" applyNumberFormat="1" applyFont="1" applyBorder="1" applyAlignment="1">
      <alignment horizontal="center" vertical="center" wrapText="1"/>
    </xf>
    <xf numFmtId="1" fontId="27" fillId="3" borderId="12" xfId="55" applyNumberFormat="1" applyFont="1" applyFill="1" applyBorder="1" applyAlignment="1" applyProtection="1">
      <alignment horizontal="center" vertical="center" wrapText="1"/>
      <protection locked="0"/>
    </xf>
    <xf numFmtId="1" fontId="27" fillId="0" borderId="12" xfId="55" applyNumberFormat="1" applyFont="1" applyFill="1" applyBorder="1" applyAlignment="1" applyProtection="1">
      <alignment horizontal="center" vertical="center" wrapText="1"/>
      <protection locked="0"/>
    </xf>
    <xf numFmtId="0" fontId="26" fillId="0" borderId="3" xfId="0" applyFont="1" applyBorder="1" applyAlignment="1">
      <alignment horizontal="left" vertical="center" wrapText="1" indent="5"/>
    </xf>
    <xf numFmtId="1" fontId="26" fillId="0" borderId="3" xfId="0" applyNumberFormat="1" applyFont="1" applyBorder="1" applyAlignment="1">
      <alignment horizontal="center" vertical="center" wrapText="1"/>
    </xf>
    <xf numFmtId="1" fontId="27" fillId="0" borderId="3" xfId="55" applyNumberFormat="1" applyFont="1" applyFill="1" applyBorder="1" applyAlignment="1" applyProtection="1">
      <alignment horizontal="center" vertical="center" wrapText="1"/>
      <protection locked="0"/>
    </xf>
    <xf numFmtId="0" fontId="26" fillId="0" borderId="13" xfId="0" applyFont="1" applyBorder="1" applyAlignment="1">
      <alignment horizontal="left" vertical="center" wrapText="1" indent="5"/>
    </xf>
    <xf numFmtId="0" fontId="26" fillId="0" borderId="13" xfId="0" applyFont="1" applyBorder="1" applyAlignment="1">
      <alignment horizontal="center" vertical="center" wrapText="1"/>
    </xf>
    <xf numFmtId="3" fontId="27" fillId="0" borderId="13" xfId="55" applyNumberFormat="1" applyFont="1" applyFill="1" applyBorder="1" applyAlignment="1" applyProtection="1">
      <alignment horizontal="center" vertical="center" wrapText="1"/>
      <protection locked="0"/>
    </xf>
    <xf numFmtId="180" fontId="27" fillId="0" borderId="13" xfId="55" applyNumberFormat="1" applyFont="1" applyFill="1" applyBorder="1" applyAlignment="1" applyProtection="1">
      <alignment horizontal="center" vertical="center" wrapText="1"/>
      <protection locked="0"/>
    </xf>
    <xf numFmtId="0" fontId="26" fillId="0" borderId="14" xfId="0" applyFont="1" applyBorder="1" applyAlignment="1">
      <alignment horizontal="left" vertical="center" wrapText="1" indent="5"/>
    </xf>
    <xf numFmtId="0" fontId="26" fillId="0" borderId="14" xfId="0" applyFont="1" applyBorder="1" applyAlignment="1">
      <alignment horizontal="center" vertical="center" wrapText="1"/>
    </xf>
    <xf numFmtId="3" fontId="27" fillId="0" borderId="14" xfId="55" applyNumberFormat="1" applyFont="1" applyFill="1" applyBorder="1" applyAlignment="1" applyProtection="1">
      <alignment horizontal="center" vertical="center" wrapText="1"/>
      <protection locked="0"/>
    </xf>
    <xf numFmtId="180" fontId="27" fillId="0" borderId="14" xfId="55" applyNumberFormat="1" applyFont="1" applyFill="1" applyBorder="1" applyAlignment="1" applyProtection="1">
      <alignment horizontal="center" vertical="center" wrapText="1"/>
      <protection locked="0"/>
    </xf>
    <xf numFmtId="1" fontId="27" fillId="3" borderId="3" xfId="55" applyNumberFormat="1" applyFont="1" applyFill="1" applyBorder="1" applyAlignment="1" applyProtection="1">
      <alignment horizontal="center" vertical="center" wrapText="1"/>
      <protection locked="0"/>
    </xf>
    <xf numFmtId="0" fontId="12" fillId="0" borderId="13" xfId="0" applyFont="1" applyBorder="1" applyAlignment="1">
      <alignment horizontal="center" vertical="center" wrapText="1"/>
    </xf>
    <xf numFmtId="180" fontId="19" fillId="0" borderId="13" xfId="1" applyNumberFormat="1" applyFont="1" applyFill="1" applyBorder="1" applyAlignment="1" applyProtection="1">
      <alignment horizontal="center" vertical="center" wrapText="1"/>
    </xf>
    <xf numFmtId="180" fontId="17" fillId="0" borderId="15" xfId="55" applyNumberFormat="1" applyFont="1" applyFill="1" applyBorder="1" applyAlignment="1" applyProtection="1">
      <alignment horizontal="center" vertical="center" wrapText="1"/>
      <protection locked="0"/>
    </xf>
    <xf numFmtId="1" fontId="23" fillId="0" borderId="17" xfId="55" applyNumberFormat="1" applyFont="1" applyFill="1" applyBorder="1" applyAlignment="1" applyProtection="1">
      <alignment horizontal="center" vertical="center" wrapText="1"/>
    </xf>
    <xf numFmtId="1" fontId="20" fillId="0" borderId="18" xfId="1" applyNumberFormat="1" applyFont="1" applyFill="1" applyBorder="1" applyAlignment="1" applyProtection="1">
      <alignment horizontal="center" vertical="center" wrapText="1"/>
    </xf>
    <xf numFmtId="1" fontId="19" fillId="0" borderId="19" xfId="1" applyNumberFormat="1" applyFont="1" applyFill="1" applyBorder="1" applyAlignment="1" applyProtection="1">
      <alignment horizontal="center" vertical="center" wrapText="1"/>
    </xf>
    <xf numFmtId="1" fontId="18" fillId="0" borderId="15" xfId="55" applyNumberFormat="1" applyFont="1" applyFill="1" applyBorder="1" applyAlignment="1" applyProtection="1">
      <alignment horizontal="center" vertical="center" wrapText="1"/>
      <protection locked="0"/>
    </xf>
    <xf numFmtId="1" fontId="19" fillId="0" borderId="15" xfId="1" applyNumberFormat="1" applyFont="1" applyFill="1" applyBorder="1" applyAlignment="1" applyProtection="1">
      <alignment horizontal="center" vertical="center" wrapText="1"/>
    </xf>
    <xf numFmtId="1" fontId="27" fillId="0" borderId="17" xfId="55" applyNumberFormat="1" applyFont="1" applyFill="1" applyBorder="1" applyAlignment="1" applyProtection="1">
      <alignment horizontal="center" vertical="center" wrapText="1"/>
      <protection locked="0"/>
    </xf>
    <xf numFmtId="1" fontId="27" fillId="0" borderId="19" xfId="55" applyNumberFormat="1" applyFont="1" applyFill="1" applyBorder="1" applyAlignment="1" applyProtection="1">
      <alignment horizontal="center" vertical="center" wrapText="1"/>
      <protection locked="0"/>
    </xf>
    <xf numFmtId="1" fontId="27" fillId="0" borderId="15" xfId="55" applyNumberFormat="1" applyFont="1" applyFill="1" applyBorder="1" applyAlignment="1" applyProtection="1">
      <alignment horizontal="center" vertical="center" wrapText="1"/>
      <protection locked="0"/>
    </xf>
    <xf numFmtId="0" fontId="2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4" borderId="6" xfId="0" applyFill="1" applyBorder="1" applyProtection="1">
      <protection locked="0"/>
    </xf>
    <xf numFmtId="0" fontId="29" fillId="4" borderId="3" xfId="0" applyFont="1" applyFill="1" applyBorder="1" applyAlignment="1" applyProtection="1">
      <alignment vertical="center"/>
      <protection locked="0"/>
    </xf>
    <xf numFmtId="1" fontId="29" fillId="4" borderId="3" xfId="0" applyNumberFormat="1" applyFont="1" applyFill="1" applyBorder="1" applyAlignment="1" applyProtection="1">
      <alignment horizontal="center" vertical="center"/>
      <protection locked="0"/>
    </xf>
    <xf numFmtId="1" fontId="0" fillId="0" borderId="0" xfId="0" applyNumberFormat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1" fontId="0" fillId="0" borderId="0" xfId="0" applyNumberFormat="1" applyAlignment="1">
      <alignment horizontal="center" wrapText="1"/>
    </xf>
    <xf numFmtId="1" fontId="0" fillId="0" borderId="0" xfId="0" applyNumberFormat="1" applyAlignment="1">
      <alignment horizontal="center" vertical="center"/>
    </xf>
    <xf numFmtId="0" fontId="34" fillId="0" borderId="0" xfId="0" applyFont="1" applyFill="1" applyBorder="1" applyAlignment="1" applyProtection="1">
      <alignment horizontal="center" vertical="center"/>
      <protection locked="0"/>
    </xf>
    <xf numFmtId="1" fontId="0" fillId="0" borderId="0" xfId="0" applyNumberFormat="1" applyAlignment="1">
      <alignment horizontal="center"/>
    </xf>
    <xf numFmtId="0" fontId="0" fillId="5" borderId="1" xfId="0" applyFill="1" applyBorder="1"/>
    <xf numFmtId="0" fontId="35" fillId="5" borderId="1" xfId="0" applyFont="1" applyFill="1" applyBorder="1" applyAlignment="1">
      <alignment horizontal="center" vertical="center" wrapText="1"/>
    </xf>
    <xf numFmtId="1" fontId="35" fillId="5" borderId="1" xfId="0" applyNumberFormat="1" applyFont="1" applyFill="1" applyBorder="1"/>
    <xf numFmtId="0" fontId="35" fillId="5" borderId="1" xfId="0" applyFont="1" applyFill="1" applyBorder="1"/>
  </cellXfs>
  <cellStyles count="61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Comma 2" xfId="49"/>
    <cellStyle name="Comma 3" xfId="50"/>
    <cellStyle name="Comma 3 2" xfId="51"/>
    <cellStyle name="Comma 4" xfId="52"/>
    <cellStyle name="Comma 5" xfId="53"/>
    <cellStyle name="Comma 6" xfId="54"/>
    <cellStyle name="Comma 7" xfId="55"/>
    <cellStyle name="Îáû÷íûé_ÐÎÌÀÍ--Ø-8" xfId="56"/>
    <cellStyle name="Normal 2" xfId="57"/>
    <cellStyle name="Normal 2 2" xfId="58"/>
    <cellStyle name="Normal 3" xfId="59"/>
    <cellStyle name="Normal_cxrili 30.12.2008 BOLOOOOO" xfId="6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tabColor rgb="FFFF0000"/>
  </sheetPr>
  <dimension ref="A1:R254"/>
  <sheetViews>
    <sheetView view="pageBreakPreview" zoomScaleNormal="100" workbookViewId="0">
      <selection activeCell="E62" sqref="E62:L62"/>
    </sheetView>
  </sheetViews>
  <sheetFormatPr defaultColWidth="9" defaultRowHeight="15"/>
  <cols>
    <col min="1" max="1" width="2.14285714285714" customWidth="1"/>
    <col min="2" max="2" width="11.4285714285714" customWidth="1"/>
    <col min="3" max="3" width="52" customWidth="1"/>
    <col min="4" max="4" width="17.1428571428571" customWidth="1"/>
    <col min="5" max="5" width="17" customWidth="1"/>
    <col min="6" max="6" width="13.8571428571429" customWidth="1"/>
    <col min="7" max="7" width="15.2857142857143" customWidth="1"/>
    <col min="8" max="8" width="16.1428571428571" customWidth="1"/>
    <col min="9" max="9" width="12.7142857142857" customWidth="1"/>
    <col min="10" max="10" width="12.1428571428571" customWidth="1"/>
    <col min="11" max="11" width="13" customWidth="1"/>
    <col min="12" max="12" width="14" customWidth="1"/>
    <col min="13" max="13" width="14.4285714285714" customWidth="1"/>
    <col min="14" max="14" width="11.4285714285714" customWidth="1"/>
    <col min="15" max="15" width="12.1428571428571" customWidth="1"/>
    <col min="16" max="16" width="13.8571428571429" customWidth="1"/>
    <col min="17" max="17" width="12.8571428571429" customWidth="1"/>
  </cols>
  <sheetData>
    <row r="1" ht="15.75" customHeight="1" spans="4:4">
      <c r="D1" s="97" t="s">
        <v>0</v>
      </c>
    </row>
    <row r="2" ht="77.25" customHeight="1" spans="1:17">
      <c r="A2" s="1"/>
      <c r="B2" s="98" t="s">
        <v>1</v>
      </c>
      <c r="C2" s="99" t="s">
        <v>2</v>
      </c>
      <c r="D2" s="100">
        <v>2022</v>
      </c>
      <c r="E2" s="101">
        <v>1</v>
      </c>
      <c r="F2" s="101">
        <v>2</v>
      </c>
      <c r="G2" s="101">
        <v>3</v>
      </c>
      <c r="H2" s="101">
        <v>4</v>
      </c>
      <c r="I2" s="101">
        <v>5</v>
      </c>
      <c r="J2" s="101">
        <v>6</v>
      </c>
      <c r="K2" s="101">
        <v>7</v>
      </c>
      <c r="L2" s="101">
        <v>8</v>
      </c>
      <c r="M2" s="101">
        <v>9</v>
      </c>
      <c r="N2" s="101">
        <v>10</v>
      </c>
      <c r="O2" s="101">
        <v>11</v>
      </c>
      <c r="P2" s="199">
        <v>12</v>
      </c>
      <c r="Q2" s="214"/>
    </row>
    <row r="3" ht="8.25" customHeight="1" spans="1:17">
      <c r="A3" s="1"/>
      <c r="B3" s="102"/>
      <c r="C3" s="103"/>
      <c r="D3" s="104"/>
      <c r="E3" s="105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200"/>
      <c r="Q3" s="214"/>
    </row>
    <row r="4" ht="17.25" customHeight="1" spans="1:17">
      <c r="A4" s="5"/>
      <c r="B4" s="107"/>
      <c r="C4" s="108" t="s">
        <v>3</v>
      </c>
      <c r="D4" s="109">
        <v>1700</v>
      </c>
      <c r="E4" s="110"/>
      <c r="F4" s="101"/>
      <c r="G4" s="101"/>
      <c r="H4" s="101"/>
      <c r="I4" s="101"/>
      <c r="J4" s="101"/>
      <c r="K4" s="101"/>
      <c r="L4" s="101"/>
      <c r="M4" s="101"/>
      <c r="N4" s="101"/>
      <c r="O4" s="101"/>
      <c r="P4" s="199"/>
      <c r="Q4" s="214"/>
    </row>
    <row r="5" customHeight="1" spans="1:17">
      <c r="A5" s="8">
        <v>1</v>
      </c>
      <c r="B5" s="111"/>
      <c r="C5" s="112" t="s">
        <v>4</v>
      </c>
      <c r="D5" s="112"/>
      <c r="E5" s="113"/>
      <c r="F5" s="114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214"/>
    </row>
    <row r="6" ht="18" spans="1:17">
      <c r="A6" s="8">
        <v>2</v>
      </c>
      <c r="B6" s="116">
        <v>2</v>
      </c>
      <c r="C6" s="117" t="s">
        <v>5</v>
      </c>
      <c r="D6" s="118">
        <f t="shared" ref="D6:P6" si="0">D7+D18+D94+D102+D103+D113+D123</f>
        <v>3178990</v>
      </c>
      <c r="E6" s="118">
        <f t="shared" si="0"/>
        <v>229792</v>
      </c>
      <c r="F6" s="118">
        <f t="shared" si="0"/>
        <v>343432</v>
      </c>
      <c r="G6" s="119">
        <f t="shared" si="0"/>
        <v>297292</v>
      </c>
      <c r="H6" s="119">
        <f t="shared" si="0"/>
        <v>338352</v>
      </c>
      <c r="I6" s="119">
        <f t="shared" si="0"/>
        <v>257042</v>
      </c>
      <c r="J6" s="119">
        <f t="shared" si="0"/>
        <v>294842</v>
      </c>
      <c r="K6" s="119">
        <f t="shared" si="0"/>
        <v>206562</v>
      </c>
      <c r="L6" s="119">
        <f t="shared" si="0"/>
        <v>205962</v>
      </c>
      <c r="M6" s="119">
        <f t="shared" si="0"/>
        <v>298992</v>
      </c>
      <c r="N6" s="119">
        <f t="shared" si="0"/>
        <v>294842</v>
      </c>
      <c r="O6" s="119">
        <f t="shared" si="0"/>
        <v>294742</v>
      </c>
      <c r="P6" s="201">
        <f t="shared" si="0"/>
        <v>117138</v>
      </c>
      <c r="Q6" s="214"/>
    </row>
    <row r="7" ht="18" spans="1:17">
      <c r="A7" s="8">
        <v>31</v>
      </c>
      <c r="B7" s="120">
        <v>21</v>
      </c>
      <c r="C7" s="13" t="s">
        <v>6</v>
      </c>
      <c r="D7" s="121">
        <f t="shared" ref="D7:P7" si="1">D8+D17</f>
        <v>2177940</v>
      </c>
      <c r="E7" s="14">
        <f t="shared" si="1"/>
        <v>190295</v>
      </c>
      <c r="F7" s="14">
        <f t="shared" si="1"/>
        <v>189795</v>
      </c>
      <c r="G7" s="15">
        <f t="shared" si="1"/>
        <v>189795</v>
      </c>
      <c r="H7" s="15">
        <f t="shared" si="1"/>
        <v>189795</v>
      </c>
      <c r="I7" s="15">
        <f t="shared" si="1"/>
        <v>189795</v>
      </c>
      <c r="J7" s="15">
        <f t="shared" si="1"/>
        <v>189795</v>
      </c>
      <c r="K7" s="15">
        <f t="shared" si="1"/>
        <v>189795</v>
      </c>
      <c r="L7" s="15">
        <f t="shared" si="1"/>
        <v>189795</v>
      </c>
      <c r="M7" s="15">
        <f t="shared" si="1"/>
        <v>189795</v>
      </c>
      <c r="N7" s="15">
        <f t="shared" si="1"/>
        <v>189795</v>
      </c>
      <c r="O7" s="15">
        <f t="shared" si="1"/>
        <v>189795</v>
      </c>
      <c r="P7" s="202">
        <f t="shared" si="1"/>
        <v>89695</v>
      </c>
      <c r="Q7" s="214"/>
    </row>
    <row r="8" ht="18" spans="1:17">
      <c r="A8" s="8">
        <v>4</v>
      </c>
      <c r="B8" s="122">
        <v>211</v>
      </c>
      <c r="C8" s="17" t="s">
        <v>7</v>
      </c>
      <c r="D8" s="55">
        <f t="shared" ref="D8:P8" si="2">D9+D16</f>
        <v>2177940</v>
      </c>
      <c r="E8" s="18">
        <f t="shared" si="2"/>
        <v>190295</v>
      </c>
      <c r="F8" s="18">
        <f t="shared" si="2"/>
        <v>189795</v>
      </c>
      <c r="G8" s="19">
        <f t="shared" si="2"/>
        <v>189795</v>
      </c>
      <c r="H8" s="19">
        <f t="shared" si="2"/>
        <v>189795</v>
      </c>
      <c r="I8" s="19">
        <f t="shared" si="2"/>
        <v>189795</v>
      </c>
      <c r="J8" s="19">
        <f t="shared" si="2"/>
        <v>189795</v>
      </c>
      <c r="K8" s="19">
        <f t="shared" si="2"/>
        <v>189795</v>
      </c>
      <c r="L8" s="19">
        <f t="shared" si="2"/>
        <v>189795</v>
      </c>
      <c r="M8" s="19">
        <f t="shared" si="2"/>
        <v>189795</v>
      </c>
      <c r="N8" s="19">
        <f t="shared" si="2"/>
        <v>189795</v>
      </c>
      <c r="O8" s="19">
        <f t="shared" si="2"/>
        <v>189795</v>
      </c>
      <c r="P8" s="203">
        <f t="shared" si="2"/>
        <v>89695</v>
      </c>
      <c r="Q8" s="214"/>
    </row>
    <row r="9" ht="18" spans="1:17">
      <c r="A9" s="8">
        <v>5</v>
      </c>
      <c r="B9" s="120">
        <v>2111</v>
      </c>
      <c r="C9" s="20" t="s">
        <v>8</v>
      </c>
      <c r="D9" s="61">
        <f t="shared" ref="D9:P9" si="3">SUM(D10:D15)</f>
        <v>2177940</v>
      </c>
      <c r="E9" s="21">
        <f t="shared" si="3"/>
        <v>190295</v>
      </c>
      <c r="F9" s="21">
        <f t="shared" si="3"/>
        <v>189795</v>
      </c>
      <c r="G9" s="22">
        <f t="shared" si="3"/>
        <v>189795</v>
      </c>
      <c r="H9" s="22">
        <f t="shared" si="3"/>
        <v>189795</v>
      </c>
      <c r="I9" s="22">
        <f t="shared" si="3"/>
        <v>189795</v>
      </c>
      <c r="J9" s="22">
        <f t="shared" si="3"/>
        <v>189795</v>
      </c>
      <c r="K9" s="22">
        <f t="shared" si="3"/>
        <v>189795</v>
      </c>
      <c r="L9" s="22">
        <f t="shared" si="3"/>
        <v>189795</v>
      </c>
      <c r="M9" s="22">
        <f t="shared" si="3"/>
        <v>189795</v>
      </c>
      <c r="N9" s="22">
        <f t="shared" si="3"/>
        <v>189795</v>
      </c>
      <c r="O9" s="22">
        <f t="shared" si="3"/>
        <v>189795</v>
      </c>
      <c r="P9" s="204">
        <f t="shared" si="3"/>
        <v>89695</v>
      </c>
      <c r="Q9" s="214"/>
    </row>
    <row r="10" ht="18.75" spans="1:17">
      <c r="A10" s="8">
        <v>6</v>
      </c>
      <c r="B10" s="123">
        <v>21111</v>
      </c>
      <c r="C10" s="124" t="s">
        <v>9</v>
      </c>
      <c r="D10" s="125">
        <f>SUM(E10:P10)</f>
        <v>2177940</v>
      </c>
      <c r="E10" s="126">
        <v>190295</v>
      </c>
      <c r="F10" s="126">
        <v>189795</v>
      </c>
      <c r="G10" s="126">
        <v>189795</v>
      </c>
      <c r="H10" s="126">
        <v>189795</v>
      </c>
      <c r="I10" s="126">
        <v>189795</v>
      </c>
      <c r="J10" s="126">
        <v>189795</v>
      </c>
      <c r="K10" s="126">
        <v>189795</v>
      </c>
      <c r="L10" s="126">
        <v>189795</v>
      </c>
      <c r="M10" s="126">
        <v>189795</v>
      </c>
      <c r="N10" s="126">
        <v>189795</v>
      </c>
      <c r="O10" s="126">
        <v>189795</v>
      </c>
      <c r="P10" s="126">
        <v>89695</v>
      </c>
      <c r="Q10" s="214"/>
    </row>
    <row r="11" ht="18" hidden="1" customHeight="1" spans="1:17">
      <c r="A11" s="8">
        <v>6</v>
      </c>
      <c r="B11" s="127">
        <v>21112</v>
      </c>
      <c r="C11" s="128" t="s">
        <v>10</v>
      </c>
      <c r="D11" s="129">
        <f t="shared" ref="D11:D72" si="4">SUM(E11:P11)</f>
        <v>0</v>
      </c>
      <c r="E11" s="130"/>
      <c r="F11" s="130"/>
      <c r="G11" s="130"/>
      <c r="H11" s="130"/>
      <c r="I11" s="130"/>
      <c r="J11" s="130"/>
      <c r="K11" s="130"/>
      <c r="L11" s="130"/>
      <c r="M11" s="130"/>
      <c r="N11" s="130"/>
      <c r="O11" s="130"/>
      <c r="P11" s="130"/>
      <c r="Q11" s="214"/>
    </row>
    <row r="12" ht="18" hidden="1" customHeight="1" spans="1:17">
      <c r="A12" s="8">
        <v>6</v>
      </c>
      <c r="B12" s="9">
        <v>21113</v>
      </c>
      <c r="C12" s="23" t="s">
        <v>11</v>
      </c>
      <c r="D12" s="131">
        <f t="shared" si="4"/>
        <v>0</v>
      </c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14"/>
    </row>
    <row r="13" ht="18" hidden="1" customHeight="1" spans="1:17">
      <c r="A13" s="8">
        <v>6</v>
      </c>
      <c r="B13" s="9">
        <v>21114</v>
      </c>
      <c r="C13" s="23" t="s">
        <v>12</v>
      </c>
      <c r="D13" s="131">
        <f t="shared" si="4"/>
        <v>0</v>
      </c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14"/>
    </row>
    <row r="14" ht="18" hidden="1" customHeight="1" spans="1:17">
      <c r="A14" s="8">
        <v>6</v>
      </c>
      <c r="B14" s="9">
        <v>21115</v>
      </c>
      <c r="C14" s="23" t="s">
        <v>13</v>
      </c>
      <c r="D14" s="131">
        <f t="shared" si="4"/>
        <v>0</v>
      </c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14"/>
    </row>
    <row r="15" ht="18" hidden="1" customHeight="1" spans="1:17">
      <c r="A15" s="8">
        <v>6</v>
      </c>
      <c r="B15" s="9">
        <v>21116</v>
      </c>
      <c r="C15" s="23" t="s">
        <v>14</v>
      </c>
      <c r="D15" s="131">
        <f t="shared" si="4"/>
        <v>0</v>
      </c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14"/>
    </row>
    <row r="16" ht="30" hidden="1" customHeight="1" spans="1:17">
      <c r="A16" s="8">
        <v>5</v>
      </c>
      <c r="B16" s="9">
        <v>2112</v>
      </c>
      <c r="C16" s="20" t="s">
        <v>15</v>
      </c>
      <c r="D16" s="132">
        <f t="shared" si="4"/>
        <v>0</v>
      </c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14"/>
    </row>
    <row r="17" ht="18.75" hidden="1" customHeight="1" spans="1:17">
      <c r="A17" s="8">
        <v>4</v>
      </c>
      <c r="B17" s="133">
        <v>212</v>
      </c>
      <c r="C17" s="134" t="s">
        <v>16</v>
      </c>
      <c r="D17" s="135">
        <f t="shared" si="4"/>
        <v>0</v>
      </c>
      <c r="E17" s="136"/>
      <c r="F17" s="136"/>
      <c r="G17" s="136"/>
      <c r="H17" s="136"/>
      <c r="I17" s="136"/>
      <c r="J17" s="136"/>
      <c r="K17" s="136"/>
      <c r="L17" s="136"/>
      <c r="M17" s="136"/>
      <c r="N17" s="136"/>
      <c r="O17" s="136"/>
      <c r="P17" s="136"/>
      <c r="Q17" s="214"/>
    </row>
    <row r="18" ht="18" spans="1:17">
      <c r="A18" s="8">
        <v>3</v>
      </c>
      <c r="B18" s="116">
        <v>22</v>
      </c>
      <c r="C18" s="137" t="s">
        <v>17</v>
      </c>
      <c r="D18" s="138">
        <f t="shared" ref="D18:P18" si="5">D19+D20+D23+D61+D62+D63+D64+D65+D72+D73</f>
        <v>1001050</v>
      </c>
      <c r="E18" s="139">
        <f t="shared" si="5"/>
        <v>39497</v>
      </c>
      <c r="F18" s="139">
        <f t="shared" si="5"/>
        <v>153637</v>
      </c>
      <c r="G18" s="140">
        <f t="shared" si="5"/>
        <v>107497</v>
      </c>
      <c r="H18" s="140">
        <f t="shared" si="5"/>
        <v>148557</v>
      </c>
      <c r="I18" s="140">
        <f t="shared" si="5"/>
        <v>67247</v>
      </c>
      <c r="J18" s="140">
        <f t="shared" si="5"/>
        <v>105047</v>
      </c>
      <c r="K18" s="140">
        <f t="shared" si="5"/>
        <v>16767</v>
      </c>
      <c r="L18" s="140">
        <f t="shared" si="5"/>
        <v>16167</v>
      </c>
      <c r="M18" s="140">
        <f t="shared" si="5"/>
        <v>109197</v>
      </c>
      <c r="N18" s="140">
        <f t="shared" si="5"/>
        <v>105047</v>
      </c>
      <c r="O18" s="140">
        <f t="shared" si="5"/>
        <v>104947</v>
      </c>
      <c r="P18" s="205">
        <f t="shared" si="5"/>
        <v>27443</v>
      </c>
      <c r="Q18" s="214"/>
    </row>
    <row r="19" ht="25.5" customHeight="1" spans="1:17">
      <c r="A19" s="8">
        <v>4</v>
      </c>
      <c r="B19" s="123">
        <v>221</v>
      </c>
      <c r="C19" s="141" t="s">
        <v>18</v>
      </c>
      <c r="D19" s="142">
        <f>SUM(E19:P19)</f>
        <v>5500</v>
      </c>
      <c r="E19" s="143"/>
      <c r="F19" s="143">
        <v>500</v>
      </c>
      <c r="G19" s="143">
        <v>500</v>
      </c>
      <c r="H19" s="143">
        <v>500</v>
      </c>
      <c r="I19" s="143">
        <v>500</v>
      </c>
      <c r="J19" s="143">
        <v>500</v>
      </c>
      <c r="K19" s="143">
        <v>500</v>
      </c>
      <c r="L19" s="143">
        <v>500</v>
      </c>
      <c r="M19" s="143">
        <v>100</v>
      </c>
      <c r="N19" s="143">
        <v>900</v>
      </c>
      <c r="O19" s="143">
        <v>500</v>
      </c>
      <c r="P19" s="143">
        <v>500</v>
      </c>
      <c r="Q19" s="214"/>
    </row>
    <row r="20" ht="19.5" customHeight="1" spans="1:17">
      <c r="A20" s="8">
        <v>4</v>
      </c>
      <c r="B20" s="127">
        <v>222</v>
      </c>
      <c r="C20" s="144" t="s">
        <v>19</v>
      </c>
      <c r="D20" s="145">
        <f t="shared" ref="D20:P20" si="6">SUM(D21:D22)</f>
        <v>1500</v>
      </c>
      <c r="E20" s="146">
        <f t="shared" si="6"/>
        <v>750</v>
      </c>
      <c r="F20" s="146">
        <f t="shared" si="6"/>
        <v>0</v>
      </c>
      <c r="G20" s="147">
        <v>0</v>
      </c>
      <c r="H20" s="147">
        <f t="shared" si="6"/>
        <v>750</v>
      </c>
      <c r="I20" s="147">
        <f t="shared" si="6"/>
        <v>0</v>
      </c>
      <c r="J20" s="147">
        <f t="shared" si="6"/>
        <v>0</v>
      </c>
      <c r="K20" s="147">
        <f t="shared" si="6"/>
        <v>0</v>
      </c>
      <c r="L20" s="147">
        <f t="shared" si="6"/>
        <v>0</v>
      </c>
      <c r="M20" s="147">
        <f t="shared" si="6"/>
        <v>0</v>
      </c>
      <c r="N20" s="147">
        <f t="shared" si="6"/>
        <v>0</v>
      </c>
      <c r="O20" s="147">
        <f t="shared" si="6"/>
        <v>0</v>
      </c>
      <c r="P20" s="147">
        <f t="shared" si="6"/>
        <v>0</v>
      </c>
      <c r="Q20" s="214"/>
    </row>
    <row r="21" ht="21" customHeight="1" spans="1:17">
      <c r="A21" s="8">
        <v>5</v>
      </c>
      <c r="B21" s="9">
        <v>2221</v>
      </c>
      <c r="C21" s="20" t="s">
        <v>20</v>
      </c>
      <c r="D21" s="61">
        <f t="shared" si="4"/>
        <v>1500</v>
      </c>
      <c r="E21" s="33">
        <v>750</v>
      </c>
      <c r="F21" s="33"/>
      <c r="G21" s="33"/>
      <c r="H21" s="33">
        <v>750</v>
      </c>
      <c r="I21" s="34"/>
      <c r="J21" s="34"/>
      <c r="K21" s="34"/>
      <c r="L21" s="34"/>
      <c r="M21" s="34"/>
      <c r="N21" s="34"/>
      <c r="O21" s="34"/>
      <c r="P21" s="34"/>
      <c r="Q21" s="214"/>
    </row>
    <row r="22" ht="18.75" hidden="1" customHeight="1" spans="1:17">
      <c r="A22" s="8">
        <v>5</v>
      </c>
      <c r="B22" s="133">
        <v>2222</v>
      </c>
      <c r="C22" s="148" t="s">
        <v>21</v>
      </c>
      <c r="D22" s="149">
        <f t="shared" si="4"/>
        <v>0</v>
      </c>
      <c r="E22" s="150"/>
      <c r="F22" s="150"/>
      <c r="G22" s="150"/>
      <c r="H22" s="150"/>
      <c r="I22" s="150"/>
      <c r="J22" s="150"/>
      <c r="K22" s="150"/>
      <c r="L22" s="150"/>
      <c r="M22" s="150"/>
      <c r="N22" s="150"/>
      <c r="O22" s="150"/>
      <c r="P22" s="150"/>
      <c r="Q22" s="214"/>
    </row>
    <row r="23" ht="21.75" customHeight="1" spans="1:17">
      <c r="A23" s="8">
        <v>4</v>
      </c>
      <c r="B23" s="116">
        <v>223</v>
      </c>
      <c r="C23" s="151" t="s">
        <v>22</v>
      </c>
      <c r="D23" s="152">
        <f>D24+D25+D26+D27+D39+D43+D44+D45+D46+D47+D50+D51+D59+D60</f>
        <v>394650</v>
      </c>
      <c r="E23" s="152">
        <f t="shared" ref="E23:P23" si="7">E24+E25+E26+E27+E39+E43+E44+E45+E46+E47+E50+E51+E59+E60</f>
        <v>26797</v>
      </c>
      <c r="F23" s="152">
        <f t="shared" si="7"/>
        <v>60587</v>
      </c>
      <c r="G23" s="153">
        <f t="shared" si="7"/>
        <v>26047</v>
      </c>
      <c r="H23" s="153">
        <f t="shared" si="7"/>
        <v>74457</v>
      </c>
      <c r="I23" s="153">
        <f t="shared" si="7"/>
        <v>48397</v>
      </c>
      <c r="J23" s="153">
        <f t="shared" si="7"/>
        <v>90597</v>
      </c>
      <c r="K23" s="153">
        <f t="shared" si="7"/>
        <v>7917</v>
      </c>
      <c r="L23" s="153">
        <f t="shared" si="7"/>
        <v>8817</v>
      </c>
      <c r="M23" s="153">
        <f t="shared" si="7"/>
        <v>14647</v>
      </c>
      <c r="N23" s="153">
        <f t="shared" si="7"/>
        <v>11197</v>
      </c>
      <c r="O23" s="153">
        <f t="shared" si="7"/>
        <v>11597</v>
      </c>
      <c r="P23" s="206">
        <f t="shared" si="7"/>
        <v>13593</v>
      </c>
      <c r="Q23" s="214"/>
    </row>
    <row r="24" ht="33.75" spans="1:17">
      <c r="A24" s="8">
        <v>5</v>
      </c>
      <c r="B24" s="120">
        <v>2231</v>
      </c>
      <c r="C24" s="36" t="s">
        <v>23</v>
      </c>
      <c r="D24" s="154">
        <f t="shared" si="4"/>
        <v>17200</v>
      </c>
      <c r="E24" s="33">
        <v>1720</v>
      </c>
      <c r="F24" s="33">
        <v>1720</v>
      </c>
      <c r="G24" s="33">
        <v>1720</v>
      </c>
      <c r="H24" s="33">
        <v>1720</v>
      </c>
      <c r="I24" s="33">
        <v>1720</v>
      </c>
      <c r="J24" s="33">
        <v>1720</v>
      </c>
      <c r="K24" s="33"/>
      <c r="L24" s="33"/>
      <c r="M24" s="33">
        <v>2120</v>
      </c>
      <c r="N24" s="33">
        <v>1320</v>
      </c>
      <c r="O24" s="33">
        <v>1720</v>
      </c>
      <c r="P24" s="33">
        <v>1720</v>
      </c>
      <c r="Q24" s="214"/>
    </row>
    <row r="25" ht="27.75" customHeight="1" spans="1:17">
      <c r="A25" s="8">
        <v>5</v>
      </c>
      <c r="B25" s="123">
        <v>2232</v>
      </c>
      <c r="C25" s="155" t="s">
        <v>24</v>
      </c>
      <c r="D25" s="156">
        <f t="shared" si="4"/>
        <v>1600</v>
      </c>
      <c r="E25" s="157">
        <v>1000</v>
      </c>
      <c r="F25" s="157"/>
      <c r="G25" s="157">
        <v>200</v>
      </c>
      <c r="H25" s="157">
        <v>0</v>
      </c>
      <c r="I25" s="157"/>
      <c r="J25" s="157"/>
      <c r="K25" s="157"/>
      <c r="L25" s="157">
        <v>400</v>
      </c>
      <c r="M25" s="157"/>
      <c r="N25" s="157"/>
      <c r="O25" s="157"/>
      <c r="P25" s="207"/>
      <c r="Q25" s="214"/>
    </row>
    <row r="26" ht="60" hidden="1" customHeight="1" spans="1:17">
      <c r="A26" s="8">
        <v>5</v>
      </c>
      <c r="B26" s="158">
        <v>2233</v>
      </c>
      <c r="C26" s="159" t="s">
        <v>25</v>
      </c>
      <c r="D26" s="159">
        <f t="shared" si="4"/>
        <v>0</v>
      </c>
      <c r="E26" s="157"/>
      <c r="F26" s="160"/>
      <c r="G26" s="160"/>
      <c r="H26" s="160"/>
      <c r="I26" s="160"/>
      <c r="J26" s="160"/>
      <c r="K26" s="160"/>
      <c r="L26" s="160"/>
      <c r="M26" s="160"/>
      <c r="N26" s="160"/>
      <c r="O26" s="160"/>
      <c r="P26" s="160"/>
      <c r="Q26" s="214"/>
    </row>
    <row r="27" ht="47.25" customHeight="1" spans="1:17">
      <c r="A27" s="8">
        <v>5</v>
      </c>
      <c r="B27" s="161">
        <v>2234</v>
      </c>
      <c r="C27" s="162" t="s">
        <v>26</v>
      </c>
      <c r="D27" s="163">
        <f>SUM(D28:D38)</f>
        <v>1000</v>
      </c>
      <c r="E27" s="164">
        <f>SUM(E28:E38)</f>
        <v>200</v>
      </c>
      <c r="F27" s="164">
        <f t="shared" ref="F27:P27" si="8">SUM(F28:F38)</f>
        <v>0</v>
      </c>
      <c r="G27" s="164">
        <f t="shared" si="8"/>
        <v>0</v>
      </c>
      <c r="H27" s="164">
        <f t="shared" si="8"/>
        <v>0</v>
      </c>
      <c r="I27" s="164">
        <f t="shared" si="8"/>
        <v>300</v>
      </c>
      <c r="J27" s="164">
        <f t="shared" si="8"/>
        <v>0</v>
      </c>
      <c r="K27" s="164">
        <f t="shared" si="8"/>
        <v>0</v>
      </c>
      <c r="L27" s="164">
        <f t="shared" si="8"/>
        <v>500</v>
      </c>
      <c r="M27" s="164">
        <f t="shared" si="8"/>
        <v>0</v>
      </c>
      <c r="N27" s="164">
        <f t="shared" si="8"/>
        <v>0</v>
      </c>
      <c r="O27" s="164">
        <f t="shared" si="8"/>
        <v>0</v>
      </c>
      <c r="P27" s="164">
        <f t="shared" si="8"/>
        <v>0</v>
      </c>
      <c r="Q27" s="214"/>
    </row>
    <row r="28" ht="18" hidden="1" customHeight="1" spans="1:17">
      <c r="A28" s="8">
        <v>6</v>
      </c>
      <c r="B28" s="127">
        <v>22341</v>
      </c>
      <c r="C28" s="128" t="s">
        <v>27</v>
      </c>
      <c r="D28" s="129">
        <f t="shared" si="4"/>
        <v>0</v>
      </c>
      <c r="E28" s="165"/>
      <c r="F28" s="166"/>
      <c r="G28" s="167"/>
      <c r="H28" s="167"/>
      <c r="I28" s="167"/>
      <c r="J28" s="167"/>
      <c r="K28" s="167"/>
      <c r="L28" s="167"/>
      <c r="M28" s="167"/>
      <c r="N28" s="167"/>
      <c r="O28" s="167"/>
      <c r="P28" s="167"/>
      <c r="Q28" s="214"/>
    </row>
    <row r="29" ht="18" hidden="1" customHeight="1" spans="1:17">
      <c r="A29" s="8">
        <v>6</v>
      </c>
      <c r="B29" s="9">
        <v>22342</v>
      </c>
      <c r="C29" s="23" t="s">
        <v>28</v>
      </c>
      <c r="D29" s="131">
        <f t="shared" si="4"/>
        <v>0</v>
      </c>
      <c r="E29" s="41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214"/>
    </row>
    <row r="30" ht="18" hidden="1" customHeight="1" spans="1:17">
      <c r="A30" s="8">
        <v>6</v>
      </c>
      <c r="B30" s="9">
        <v>22343</v>
      </c>
      <c r="C30" s="23" t="s">
        <v>29</v>
      </c>
      <c r="D30" s="131">
        <f t="shared" si="4"/>
        <v>0</v>
      </c>
      <c r="E30" s="41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214"/>
    </row>
    <row r="31" ht="18.75" hidden="1" customHeight="1" spans="1:17">
      <c r="A31" s="8">
        <v>6</v>
      </c>
      <c r="B31" s="133">
        <v>22344</v>
      </c>
      <c r="C31" s="168" t="s">
        <v>30</v>
      </c>
      <c r="D31" s="169">
        <f t="shared" si="4"/>
        <v>0</v>
      </c>
      <c r="E31" s="170"/>
      <c r="F31" s="171"/>
      <c r="G31" s="172"/>
      <c r="H31" s="172"/>
      <c r="I31" s="172"/>
      <c r="J31" s="172"/>
      <c r="K31" s="172"/>
      <c r="L31" s="172"/>
      <c r="M31" s="172"/>
      <c r="N31" s="172"/>
      <c r="O31" s="172"/>
      <c r="P31" s="172"/>
      <c r="Q31" s="214"/>
    </row>
    <row r="32" ht="33.75" customHeight="1" spans="1:17">
      <c r="A32" s="8">
        <v>6</v>
      </c>
      <c r="B32" s="161">
        <v>22345</v>
      </c>
      <c r="C32" s="173" t="s">
        <v>31</v>
      </c>
      <c r="D32" s="174">
        <f t="shared" si="4"/>
        <v>1000</v>
      </c>
      <c r="E32" s="175">
        <v>200</v>
      </c>
      <c r="F32" s="175"/>
      <c r="G32" s="175"/>
      <c r="H32" s="175">
        <v>0</v>
      </c>
      <c r="I32" s="175">
        <v>300</v>
      </c>
      <c r="J32" s="175">
        <v>0</v>
      </c>
      <c r="K32" s="175"/>
      <c r="L32" s="175">
        <v>500</v>
      </c>
      <c r="M32" s="175"/>
      <c r="N32" s="175"/>
      <c r="O32" s="175"/>
      <c r="P32" s="208"/>
      <c r="Q32" s="214"/>
    </row>
    <row r="33" ht="30" hidden="1" customHeight="1" spans="1:17">
      <c r="A33" s="8">
        <v>6</v>
      </c>
      <c r="B33" s="127">
        <v>22346</v>
      </c>
      <c r="C33" s="128" t="s">
        <v>32</v>
      </c>
      <c r="D33" s="129">
        <f t="shared" si="4"/>
        <v>0</v>
      </c>
      <c r="E33" s="176"/>
      <c r="F33" s="167"/>
      <c r="G33" s="167"/>
      <c r="H33" s="167"/>
      <c r="I33" s="167"/>
      <c r="J33" s="167"/>
      <c r="K33" s="167"/>
      <c r="L33" s="167"/>
      <c r="M33" s="167"/>
      <c r="N33" s="167"/>
      <c r="O33" s="167"/>
      <c r="P33" s="167"/>
      <c r="Q33" s="214"/>
    </row>
    <row r="34" ht="18" hidden="1" customHeight="1" spans="1:17">
      <c r="A34" s="8">
        <v>6</v>
      </c>
      <c r="B34" s="9">
        <v>22347</v>
      </c>
      <c r="C34" s="23" t="s">
        <v>33</v>
      </c>
      <c r="D34" s="131">
        <f t="shared" si="4"/>
        <v>0</v>
      </c>
      <c r="E34" s="41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214"/>
    </row>
    <row r="35" ht="30" hidden="1" customHeight="1" spans="1:17">
      <c r="A35" s="8">
        <v>6</v>
      </c>
      <c r="B35" s="9">
        <v>22348</v>
      </c>
      <c r="C35" s="23" t="s">
        <v>34</v>
      </c>
      <c r="D35" s="131">
        <f t="shared" si="4"/>
        <v>0</v>
      </c>
      <c r="E35" s="41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214"/>
    </row>
    <row r="36" ht="18" hidden="1" customHeight="1" spans="1:17">
      <c r="A36" s="8">
        <v>6</v>
      </c>
      <c r="B36" s="9">
        <v>22349</v>
      </c>
      <c r="C36" s="23" t="s">
        <v>35</v>
      </c>
      <c r="D36" s="131">
        <f t="shared" si="4"/>
        <v>0</v>
      </c>
      <c r="E36" s="41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214"/>
    </row>
    <row r="37" ht="30.75" hidden="1" customHeight="1" spans="1:17">
      <c r="A37" s="8">
        <v>6</v>
      </c>
      <c r="B37" s="133">
        <v>223410</v>
      </c>
      <c r="C37" s="168" t="s">
        <v>36</v>
      </c>
      <c r="D37" s="169">
        <f t="shared" si="4"/>
        <v>0</v>
      </c>
      <c r="E37" s="177"/>
      <c r="F37" s="172"/>
      <c r="G37" s="172"/>
      <c r="H37" s="172"/>
      <c r="I37" s="172"/>
      <c r="J37" s="172"/>
      <c r="K37" s="172"/>
      <c r="L37" s="172"/>
      <c r="M37" s="172"/>
      <c r="N37" s="172"/>
      <c r="O37" s="172"/>
      <c r="P37" s="172"/>
      <c r="Q37" s="214"/>
    </row>
    <row r="38" ht="60" hidden="1" customHeight="1" spans="1:17">
      <c r="A38" s="8">
        <v>6</v>
      </c>
      <c r="B38" s="116">
        <v>223411</v>
      </c>
      <c r="C38" s="178" t="s">
        <v>37</v>
      </c>
      <c r="D38" s="179">
        <f t="shared" si="4"/>
        <v>0</v>
      </c>
      <c r="E38" s="180"/>
      <c r="F38" s="180"/>
      <c r="G38" s="180"/>
      <c r="H38" s="180"/>
      <c r="I38" s="180"/>
      <c r="J38" s="180"/>
      <c r="K38" s="180"/>
      <c r="L38" s="180"/>
      <c r="M38" s="180"/>
      <c r="N38" s="180"/>
      <c r="O38" s="180"/>
      <c r="P38" s="209"/>
      <c r="Q38" s="214"/>
    </row>
    <row r="39" ht="30.75" spans="1:17">
      <c r="A39" s="8">
        <v>5</v>
      </c>
      <c r="B39" s="123">
        <v>2235</v>
      </c>
      <c r="C39" s="181" t="s">
        <v>38</v>
      </c>
      <c r="D39" s="156">
        <f t="shared" ref="D39:E39" si="9">SUM(D40:D42)</f>
        <v>66890</v>
      </c>
      <c r="E39" s="182">
        <f t="shared" si="9"/>
        <v>2500</v>
      </c>
      <c r="F39" s="182">
        <f t="shared" ref="F39:P39" si="10">SUM(F40:F42)</f>
        <v>39390</v>
      </c>
      <c r="G39" s="182">
        <f t="shared" si="10"/>
        <v>2500</v>
      </c>
      <c r="H39" s="182">
        <f t="shared" si="10"/>
        <v>2500</v>
      </c>
      <c r="I39" s="182">
        <f t="shared" si="10"/>
        <v>2500</v>
      </c>
      <c r="J39" s="182">
        <f t="shared" si="10"/>
        <v>2500</v>
      </c>
      <c r="K39" s="182">
        <f t="shared" si="10"/>
        <v>2500</v>
      </c>
      <c r="L39" s="182">
        <f t="shared" si="10"/>
        <v>2500</v>
      </c>
      <c r="M39" s="182">
        <f t="shared" si="10"/>
        <v>2810</v>
      </c>
      <c r="N39" s="182">
        <f t="shared" si="10"/>
        <v>2190</v>
      </c>
      <c r="O39" s="182">
        <f t="shared" si="10"/>
        <v>2500</v>
      </c>
      <c r="P39" s="210">
        <f t="shared" si="10"/>
        <v>2500</v>
      </c>
      <c r="Q39" s="214"/>
    </row>
    <row r="40" ht="18" hidden="1" customHeight="1" spans="1:17">
      <c r="A40" s="8">
        <v>6</v>
      </c>
      <c r="B40" s="127">
        <v>22351</v>
      </c>
      <c r="C40" s="128" t="s">
        <v>39</v>
      </c>
      <c r="D40" s="129">
        <f t="shared" si="4"/>
        <v>0</v>
      </c>
      <c r="E40" s="165"/>
      <c r="F40" s="166"/>
      <c r="G40" s="167"/>
      <c r="H40" s="167"/>
      <c r="I40" s="167"/>
      <c r="J40" s="167"/>
      <c r="K40" s="167"/>
      <c r="L40" s="167"/>
      <c r="M40" s="167"/>
      <c r="N40" s="167"/>
      <c r="O40" s="167"/>
      <c r="P40" s="167"/>
      <c r="Q40" s="214"/>
    </row>
    <row r="41" ht="18.75" hidden="1" customHeight="1" spans="1:17">
      <c r="A41" s="8">
        <v>6</v>
      </c>
      <c r="B41" s="133">
        <v>22352</v>
      </c>
      <c r="C41" s="168" t="s">
        <v>40</v>
      </c>
      <c r="D41" s="169">
        <f t="shared" si="4"/>
        <v>0</v>
      </c>
      <c r="E41" s="177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214"/>
    </row>
    <row r="42" ht="30" spans="1:17">
      <c r="A42" s="8">
        <v>6</v>
      </c>
      <c r="B42" s="116">
        <v>22353</v>
      </c>
      <c r="C42" s="178" t="s">
        <v>41</v>
      </c>
      <c r="D42" s="179">
        <f t="shared" si="4"/>
        <v>66890</v>
      </c>
      <c r="E42" s="183">
        <v>2500</v>
      </c>
      <c r="F42" s="183">
        <v>39390</v>
      </c>
      <c r="G42" s="183">
        <v>2500</v>
      </c>
      <c r="H42" s="183">
        <v>2500</v>
      </c>
      <c r="I42" s="183">
        <v>2500</v>
      </c>
      <c r="J42" s="183">
        <v>2500</v>
      </c>
      <c r="K42" s="183">
        <v>2500</v>
      </c>
      <c r="L42" s="183">
        <v>2500</v>
      </c>
      <c r="M42" s="183">
        <v>2810</v>
      </c>
      <c r="N42" s="183">
        <v>2190</v>
      </c>
      <c r="O42" s="183">
        <v>2500</v>
      </c>
      <c r="P42" s="183">
        <v>2500</v>
      </c>
      <c r="Q42" s="214"/>
    </row>
    <row r="43" ht="33.75" hidden="1" customHeight="1" spans="1:17">
      <c r="A43" s="8">
        <v>5</v>
      </c>
      <c r="B43" s="120">
        <v>2236</v>
      </c>
      <c r="C43" s="20" t="s">
        <v>42</v>
      </c>
      <c r="D43" s="61">
        <f t="shared" si="4"/>
        <v>0</v>
      </c>
      <c r="E43" s="33"/>
      <c r="F43" s="33"/>
      <c r="G43" s="34"/>
      <c r="H43" s="34"/>
      <c r="I43" s="34"/>
      <c r="J43" s="34"/>
      <c r="K43" s="34"/>
      <c r="L43" s="34"/>
      <c r="M43" s="34"/>
      <c r="N43" s="34"/>
      <c r="O43" s="34"/>
      <c r="P43" s="211"/>
      <c r="Q43" s="214"/>
    </row>
    <row r="44" ht="44.25" customHeight="1" spans="1:17">
      <c r="A44" s="8">
        <v>5</v>
      </c>
      <c r="B44" s="123">
        <v>2237</v>
      </c>
      <c r="C44" s="184" t="s">
        <v>43</v>
      </c>
      <c r="D44" s="156">
        <f t="shared" si="4"/>
        <v>19600</v>
      </c>
      <c r="E44" s="157">
        <v>1960</v>
      </c>
      <c r="F44" s="157">
        <v>1960</v>
      </c>
      <c r="G44" s="157">
        <v>1960</v>
      </c>
      <c r="H44" s="157">
        <v>1960</v>
      </c>
      <c r="I44" s="157">
        <v>1470</v>
      </c>
      <c r="J44" s="157"/>
      <c r="K44" s="157"/>
      <c r="L44" s="157">
        <v>0</v>
      </c>
      <c r="M44" s="157">
        <v>4560</v>
      </c>
      <c r="N44" s="157">
        <v>1810</v>
      </c>
      <c r="O44" s="157">
        <v>1960</v>
      </c>
      <c r="P44" s="157">
        <v>1960</v>
      </c>
      <c r="Q44" s="214"/>
    </row>
    <row r="45" ht="44.25" customHeight="1" spans="1:17">
      <c r="A45" s="8">
        <v>5</v>
      </c>
      <c r="B45" s="127">
        <v>2238</v>
      </c>
      <c r="C45" s="185" t="s">
        <v>44</v>
      </c>
      <c r="D45" s="186">
        <f t="shared" si="4"/>
        <v>4900</v>
      </c>
      <c r="E45" s="187"/>
      <c r="F45" s="187"/>
      <c r="G45" s="187">
        <v>2250</v>
      </c>
      <c r="H45" s="187"/>
      <c r="I45" s="187">
        <v>490</v>
      </c>
      <c r="J45" s="187">
        <v>1960</v>
      </c>
      <c r="K45" s="187"/>
      <c r="L45" s="187"/>
      <c r="M45" s="187">
        <v>200</v>
      </c>
      <c r="N45" s="187"/>
      <c r="O45" s="187"/>
      <c r="P45" s="187"/>
      <c r="Q45" s="214"/>
    </row>
    <row r="46" ht="70.5" hidden="1" customHeight="1" spans="1:17">
      <c r="A46" s="8">
        <v>5</v>
      </c>
      <c r="B46" s="133">
        <v>2239</v>
      </c>
      <c r="C46" s="148" t="s">
        <v>45</v>
      </c>
      <c r="D46" s="149">
        <f t="shared" si="4"/>
        <v>0</v>
      </c>
      <c r="E46" s="188"/>
      <c r="F46" s="188"/>
      <c r="G46" s="188"/>
      <c r="H46" s="188"/>
      <c r="I46" s="188"/>
      <c r="J46" s="188"/>
      <c r="K46" s="188"/>
      <c r="L46" s="188"/>
      <c r="M46" s="188"/>
      <c r="N46" s="188"/>
      <c r="O46" s="188"/>
      <c r="P46" s="188"/>
      <c r="Q46" s="214"/>
    </row>
    <row r="47" ht="25.5" customHeight="1" spans="1:17">
      <c r="A47" s="8">
        <v>5</v>
      </c>
      <c r="B47" s="116">
        <v>22310</v>
      </c>
      <c r="C47" s="189" t="s">
        <v>46</v>
      </c>
      <c r="D47" s="190">
        <f t="shared" si="4"/>
        <v>12500</v>
      </c>
      <c r="E47" s="191">
        <f>SUM(E48:E49)</f>
        <v>917</v>
      </c>
      <c r="F47" s="191">
        <f t="shared" ref="F47:P47" si="11">SUM(F48:F49)</f>
        <v>917</v>
      </c>
      <c r="G47" s="191">
        <f t="shared" si="11"/>
        <v>917</v>
      </c>
      <c r="H47" s="191">
        <f t="shared" si="11"/>
        <v>917</v>
      </c>
      <c r="I47" s="191">
        <f t="shared" si="11"/>
        <v>917</v>
      </c>
      <c r="J47" s="191">
        <f t="shared" si="11"/>
        <v>2417</v>
      </c>
      <c r="K47" s="191">
        <f t="shared" si="11"/>
        <v>917</v>
      </c>
      <c r="L47" s="191">
        <f t="shared" si="11"/>
        <v>917</v>
      </c>
      <c r="M47" s="191">
        <f t="shared" si="11"/>
        <v>457</v>
      </c>
      <c r="N47" s="191">
        <f t="shared" si="11"/>
        <v>1377</v>
      </c>
      <c r="O47" s="191">
        <f t="shared" si="11"/>
        <v>917</v>
      </c>
      <c r="P47" s="212">
        <f t="shared" si="11"/>
        <v>913</v>
      </c>
      <c r="Q47" s="214"/>
    </row>
    <row r="48" ht="29.25" customHeight="1" spans="1:17">
      <c r="A48" s="8"/>
      <c r="B48" s="120"/>
      <c r="C48" s="46" t="s">
        <v>47</v>
      </c>
      <c r="D48" s="64">
        <f t="shared" si="4"/>
        <v>5000</v>
      </c>
      <c r="E48" s="47">
        <v>417</v>
      </c>
      <c r="F48" s="47">
        <v>417</v>
      </c>
      <c r="G48" s="47">
        <v>417</v>
      </c>
      <c r="H48" s="47">
        <v>417</v>
      </c>
      <c r="I48" s="47">
        <v>417</v>
      </c>
      <c r="J48" s="47">
        <v>417</v>
      </c>
      <c r="K48" s="47">
        <v>417</v>
      </c>
      <c r="L48" s="47">
        <v>417</v>
      </c>
      <c r="M48" s="47">
        <v>107</v>
      </c>
      <c r="N48" s="47">
        <v>727</v>
      </c>
      <c r="O48" s="47">
        <v>417</v>
      </c>
      <c r="P48" s="47">
        <v>413</v>
      </c>
      <c r="Q48" s="214"/>
    </row>
    <row r="49" ht="24.75" customHeight="1" spans="1:17">
      <c r="A49" s="8"/>
      <c r="B49" s="120"/>
      <c r="C49" s="46" t="s">
        <v>48</v>
      </c>
      <c r="D49" s="64">
        <f t="shared" si="4"/>
        <v>7500</v>
      </c>
      <c r="E49" s="47">
        <v>500</v>
      </c>
      <c r="F49" s="47">
        <v>500</v>
      </c>
      <c r="G49" s="47">
        <v>500</v>
      </c>
      <c r="H49" s="47">
        <v>500</v>
      </c>
      <c r="I49" s="47">
        <v>500</v>
      </c>
      <c r="J49" s="47">
        <v>2000</v>
      </c>
      <c r="K49" s="47">
        <v>500</v>
      </c>
      <c r="L49" s="47">
        <v>500</v>
      </c>
      <c r="M49" s="47">
        <v>350</v>
      </c>
      <c r="N49" s="47">
        <v>650</v>
      </c>
      <c r="O49" s="47">
        <v>500</v>
      </c>
      <c r="P49" s="47">
        <v>500</v>
      </c>
      <c r="Q49" s="214"/>
    </row>
    <row r="50" ht="18" spans="1:17">
      <c r="A50" s="8">
        <v>5</v>
      </c>
      <c r="B50" s="120">
        <v>22311</v>
      </c>
      <c r="C50" s="20" t="s">
        <v>49</v>
      </c>
      <c r="D50" s="61">
        <f t="shared" si="4"/>
        <v>100</v>
      </c>
      <c r="E50" s="34"/>
      <c r="F50" s="34">
        <v>100</v>
      </c>
      <c r="G50" s="34"/>
      <c r="H50" s="34"/>
      <c r="I50" s="34">
        <v>0</v>
      </c>
      <c r="J50" s="34"/>
      <c r="K50" s="34"/>
      <c r="L50" s="34"/>
      <c r="M50" s="34"/>
      <c r="N50" s="34"/>
      <c r="O50" s="34"/>
      <c r="P50" s="211"/>
      <c r="Q50" s="214"/>
    </row>
    <row r="51" ht="18" spans="1:17">
      <c r="A51" s="8">
        <v>5</v>
      </c>
      <c r="B51" s="120">
        <v>22312</v>
      </c>
      <c r="C51" s="20" t="s">
        <v>50</v>
      </c>
      <c r="D51" s="61">
        <f t="shared" ref="D51:E51" si="12">SUM(D52:D58)</f>
        <v>270860</v>
      </c>
      <c r="E51" s="37">
        <f t="shared" si="12"/>
        <v>18500</v>
      </c>
      <c r="F51" s="37">
        <f t="shared" ref="F51:P51" si="13">SUM(F52:F58)</f>
        <v>16500</v>
      </c>
      <c r="G51" s="37">
        <f t="shared" si="13"/>
        <v>16500</v>
      </c>
      <c r="H51" s="37">
        <f t="shared" si="13"/>
        <v>67360</v>
      </c>
      <c r="I51" s="37">
        <f t="shared" si="13"/>
        <v>41000</v>
      </c>
      <c r="J51" s="37">
        <f t="shared" si="13"/>
        <v>82000</v>
      </c>
      <c r="K51" s="37">
        <f t="shared" si="13"/>
        <v>4500</v>
      </c>
      <c r="L51" s="37">
        <f t="shared" si="13"/>
        <v>4500</v>
      </c>
      <c r="M51" s="37">
        <f t="shared" si="13"/>
        <v>4500</v>
      </c>
      <c r="N51" s="37">
        <f t="shared" si="13"/>
        <v>4500</v>
      </c>
      <c r="O51" s="37">
        <f t="shared" si="13"/>
        <v>4500</v>
      </c>
      <c r="P51" s="37">
        <f t="shared" si="13"/>
        <v>6500</v>
      </c>
      <c r="Q51" s="214"/>
    </row>
    <row r="52" ht="18" spans="1:17">
      <c r="A52" s="8">
        <v>6</v>
      </c>
      <c r="B52" s="120">
        <v>223121</v>
      </c>
      <c r="C52" s="23" t="s">
        <v>51</v>
      </c>
      <c r="D52" s="192">
        <f t="shared" si="4"/>
        <v>130000</v>
      </c>
      <c r="E52" s="48">
        <v>12500</v>
      </c>
      <c r="F52" s="48">
        <v>12500</v>
      </c>
      <c r="G52" s="48">
        <v>2500</v>
      </c>
      <c r="H52" s="48">
        <v>32500</v>
      </c>
      <c r="I52" s="48">
        <v>2500</v>
      </c>
      <c r="J52" s="48">
        <v>52500</v>
      </c>
      <c r="K52" s="48">
        <v>2500</v>
      </c>
      <c r="L52" s="48">
        <v>2500</v>
      </c>
      <c r="M52" s="48">
        <v>2500</v>
      </c>
      <c r="N52" s="48">
        <v>2500</v>
      </c>
      <c r="O52" s="48">
        <v>2500</v>
      </c>
      <c r="P52" s="48">
        <v>2500</v>
      </c>
      <c r="Q52" s="214"/>
    </row>
    <row r="53" ht="23.25" customHeight="1" spans="1:17">
      <c r="A53" s="8">
        <v>6</v>
      </c>
      <c r="B53" s="120">
        <v>223122</v>
      </c>
      <c r="C53" s="23" t="s">
        <v>52</v>
      </c>
      <c r="D53" s="192">
        <f t="shared" si="4"/>
        <v>30860</v>
      </c>
      <c r="E53" s="48">
        <v>3000</v>
      </c>
      <c r="F53" s="48">
        <v>2000</v>
      </c>
      <c r="G53" s="48">
        <v>2000</v>
      </c>
      <c r="H53" s="48">
        <v>2860</v>
      </c>
      <c r="I53" s="48">
        <v>2000</v>
      </c>
      <c r="J53" s="48">
        <v>7000</v>
      </c>
      <c r="K53" s="48">
        <v>2000</v>
      </c>
      <c r="L53" s="48">
        <v>2000</v>
      </c>
      <c r="M53" s="48">
        <v>2000</v>
      </c>
      <c r="N53" s="48">
        <v>2000</v>
      </c>
      <c r="O53" s="48">
        <v>2000</v>
      </c>
      <c r="P53" s="48">
        <v>2000</v>
      </c>
      <c r="Q53" s="214"/>
    </row>
    <row r="54" customHeight="1" spans="1:17">
      <c r="A54" s="8">
        <v>6</v>
      </c>
      <c r="B54" s="123">
        <v>223123</v>
      </c>
      <c r="C54" s="124" t="s">
        <v>53</v>
      </c>
      <c r="D54" s="192">
        <f t="shared" si="4"/>
        <v>85000</v>
      </c>
      <c r="E54" s="48">
        <v>3000</v>
      </c>
      <c r="F54" s="48">
        <v>2000</v>
      </c>
      <c r="G54" s="48">
        <v>12000</v>
      </c>
      <c r="H54" s="48">
        <v>32000</v>
      </c>
      <c r="I54" s="48">
        <v>11500</v>
      </c>
      <c r="J54" s="48">
        <v>22500</v>
      </c>
      <c r="K54" s="48">
        <v>0</v>
      </c>
      <c r="L54" s="48">
        <v>0</v>
      </c>
      <c r="M54" s="48">
        <v>0</v>
      </c>
      <c r="N54" s="48">
        <v>0</v>
      </c>
      <c r="O54" s="48">
        <v>0</v>
      </c>
      <c r="P54" s="48">
        <v>2000</v>
      </c>
      <c r="Q54" s="214"/>
    </row>
    <row r="55" ht="30" hidden="1" customHeight="1" spans="1:17">
      <c r="A55" s="8">
        <v>6</v>
      </c>
      <c r="B55" s="127">
        <v>223124</v>
      </c>
      <c r="C55" s="128" t="s">
        <v>54</v>
      </c>
      <c r="D55" s="192">
        <f t="shared" si="4"/>
        <v>0</v>
      </c>
      <c r="E55" s="193"/>
      <c r="F55" s="194"/>
      <c r="G55" s="195"/>
      <c r="H55" s="195"/>
      <c r="I55" s="195"/>
      <c r="J55" s="195"/>
      <c r="K55" s="195"/>
      <c r="L55" s="195"/>
      <c r="M55" s="195"/>
      <c r="N55" s="195"/>
      <c r="O55" s="195"/>
      <c r="P55" s="195"/>
      <c r="Q55" s="214"/>
    </row>
    <row r="56" ht="27.75" customHeight="1" spans="1:17">
      <c r="A56" s="8">
        <v>6</v>
      </c>
      <c r="B56" s="9">
        <v>223125</v>
      </c>
      <c r="C56" s="23" t="s">
        <v>55</v>
      </c>
      <c r="D56" s="192">
        <f t="shared" si="4"/>
        <v>25000</v>
      </c>
      <c r="E56" s="43"/>
      <c r="F56" s="43"/>
      <c r="G56" s="43"/>
      <c r="H56" s="43"/>
      <c r="I56" s="43">
        <v>25000</v>
      </c>
      <c r="J56" s="43"/>
      <c r="K56" s="43"/>
      <c r="L56" s="43"/>
      <c r="M56" s="43">
        <v>0</v>
      </c>
      <c r="N56" s="43"/>
      <c r="O56" s="43"/>
      <c r="P56" s="43"/>
      <c r="Q56" s="214"/>
    </row>
    <row r="57" ht="60" hidden="1" customHeight="1" spans="1:17">
      <c r="A57" s="8">
        <v>6</v>
      </c>
      <c r="B57" s="9">
        <v>223126</v>
      </c>
      <c r="C57" s="23" t="s">
        <v>56</v>
      </c>
      <c r="D57" s="131">
        <f t="shared" si="4"/>
        <v>0</v>
      </c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214"/>
    </row>
    <row r="58" ht="75" hidden="1" customHeight="1" spans="1:17">
      <c r="A58" s="8">
        <v>6</v>
      </c>
      <c r="B58" s="9">
        <v>223127</v>
      </c>
      <c r="C58" s="23" t="s">
        <v>57</v>
      </c>
      <c r="D58" s="131">
        <f t="shared" si="4"/>
        <v>0</v>
      </c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214"/>
    </row>
    <row r="59" ht="75" hidden="1" customHeight="1" spans="1:17">
      <c r="A59" s="8">
        <v>5</v>
      </c>
      <c r="B59" s="9">
        <v>22313</v>
      </c>
      <c r="C59" s="20" t="s">
        <v>58</v>
      </c>
      <c r="D59" s="132">
        <f t="shared" si="4"/>
        <v>0</v>
      </c>
      <c r="E59" s="52"/>
      <c r="F59" s="52"/>
      <c r="G59" s="52"/>
      <c r="H59" s="52"/>
      <c r="I59" s="52"/>
      <c r="J59" s="52"/>
      <c r="K59" s="52"/>
      <c r="L59" s="52"/>
      <c r="M59" s="52"/>
      <c r="N59" s="52"/>
      <c r="O59" s="52"/>
      <c r="P59" s="52"/>
      <c r="Q59" s="214"/>
    </row>
    <row r="60" ht="30" hidden="1" customHeight="1" spans="1:17">
      <c r="A60" s="8">
        <v>5</v>
      </c>
      <c r="B60" s="9">
        <v>22314</v>
      </c>
      <c r="C60" s="20" t="s">
        <v>59</v>
      </c>
      <c r="D60" s="132">
        <f t="shared" si="4"/>
        <v>0</v>
      </c>
      <c r="E60" s="52"/>
      <c r="F60" s="52"/>
      <c r="G60" s="52"/>
      <c r="H60" s="52"/>
      <c r="I60" s="52"/>
      <c r="J60" s="52"/>
      <c r="K60" s="52"/>
      <c r="L60" s="52"/>
      <c r="M60" s="52"/>
      <c r="N60" s="52"/>
      <c r="O60" s="52"/>
      <c r="P60" s="52"/>
      <c r="Q60" s="214"/>
    </row>
    <row r="61" ht="18.75" hidden="1" customHeight="1" spans="1:17">
      <c r="A61" s="8">
        <v>4</v>
      </c>
      <c r="B61" s="133">
        <v>224</v>
      </c>
      <c r="C61" s="134" t="s">
        <v>60</v>
      </c>
      <c r="D61" s="135">
        <f t="shared" si="4"/>
        <v>0</v>
      </c>
      <c r="E61" s="196"/>
      <c r="F61" s="196"/>
      <c r="G61" s="196"/>
      <c r="H61" s="196"/>
      <c r="I61" s="196"/>
      <c r="J61" s="196"/>
      <c r="K61" s="196"/>
      <c r="L61" s="196"/>
      <c r="M61" s="196"/>
      <c r="N61" s="196"/>
      <c r="O61" s="196"/>
      <c r="P61" s="196"/>
      <c r="Q61" s="214"/>
    </row>
    <row r="62" ht="18" spans="1:17">
      <c r="A62" s="8">
        <v>4</v>
      </c>
      <c r="B62" s="116">
        <v>225</v>
      </c>
      <c r="C62" s="151" t="s">
        <v>61</v>
      </c>
      <c r="D62" s="197">
        <f t="shared" si="4"/>
        <v>479050</v>
      </c>
      <c r="E62" s="198"/>
      <c r="F62" s="198">
        <v>87000</v>
      </c>
      <c r="G62" s="198">
        <v>72050</v>
      </c>
      <c r="H62" s="198">
        <v>27000</v>
      </c>
      <c r="I62" s="198">
        <v>14500</v>
      </c>
      <c r="J62" s="198">
        <v>0</v>
      </c>
      <c r="K62" s="198">
        <v>2000</v>
      </c>
      <c r="L62" s="198">
        <v>2000</v>
      </c>
      <c r="M62" s="198">
        <v>89000</v>
      </c>
      <c r="N62" s="198">
        <v>89000</v>
      </c>
      <c r="O62" s="198">
        <v>89000</v>
      </c>
      <c r="P62" s="198">
        <v>7500</v>
      </c>
      <c r="Q62" s="214"/>
    </row>
    <row r="63" ht="25.5" customHeight="1" spans="1:17">
      <c r="A63" s="8">
        <v>4</v>
      </c>
      <c r="B63" s="120">
        <v>226</v>
      </c>
      <c r="C63" s="17" t="s">
        <v>62</v>
      </c>
      <c r="D63" s="55">
        <f t="shared" si="4"/>
        <v>15000</v>
      </c>
      <c r="E63" s="54">
        <v>1250</v>
      </c>
      <c r="F63" s="54">
        <v>1250</v>
      </c>
      <c r="G63" s="54">
        <v>1250</v>
      </c>
      <c r="H63" s="54">
        <v>1250</v>
      </c>
      <c r="I63" s="54">
        <v>1250</v>
      </c>
      <c r="J63" s="54">
        <v>1250</v>
      </c>
      <c r="K63" s="54">
        <v>1250</v>
      </c>
      <c r="L63" s="54">
        <v>1250</v>
      </c>
      <c r="M63" s="54">
        <v>1250</v>
      </c>
      <c r="N63" s="54">
        <v>1250</v>
      </c>
      <c r="O63" s="54">
        <v>1250</v>
      </c>
      <c r="P63" s="54">
        <v>1250</v>
      </c>
      <c r="Q63" s="214"/>
    </row>
    <row r="64" ht="30.75" hidden="1" customHeight="1" spans="1:17">
      <c r="A64" s="8">
        <v>4</v>
      </c>
      <c r="B64" s="120">
        <v>227</v>
      </c>
      <c r="C64" s="17" t="s">
        <v>63</v>
      </c>
      <c r="D64" s="55">
        <f t="shared" si="4"/>
        <v>0</v>
      </c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213"/>
      <c r="Q64" s="214"/>
    </row>
    <row r="65" ht="54" customHeight="1" spans="1:17">
      <c r="A65" s="8">
        <v>4</v>
      </c>
      <c r="B65" s="120">
        <v>228</v>
      </c>
      <c r="C65" s="17" t="s">
        <v>64</v>
      </c>
      <c r="D65" s="55">
        <f>SUM(D66:D69)</f>
        <v>54900</v>
      </c>
      <c r="E65" s="55">
        <f t="shared" ref="E65:P65" si="14">SUM(E66:E69)</f>
        <v>6500</v>
      </c>
      <c r="F65" s="55">
        <f t="shared" si="14"/>
        <v>4100</v>
      </c>
      <c r="G65" s="55">
        <f t="shared" si="14"/>
        <v>2500</v>
      </c>
      <c r="H65" s="55">
        <f t="shared" si="14"/>
        <v>6500</v>
      </c>
      <c r="I65" s="55">
        <f t="shared" si="14"/>
        <v>2500</v>
      </c>
      <c r="J65" s="55">
        <f t="shared" si="14"/>
        <v>12500</v>
      </c>
      <c r="K65" s="55">
        <f t="shared" si="14"/>
        <v>3400</v>
      </c>
      <c r="L65" s="55">
        <f t="shared" si="14"/>
        <v>3400</v>
      </c>
      <c r="M65" s="55">
        <f t="shared" si="14"/>
        <v>4000</v>
      </c>
      <c r="N65" s="55">
        <f t="shared" si="14"/>
        <v>2500</v>
      </c>
      <c r="O65" s="55">
        <f t="shared" si="14"/>
        <v>2500</v>
      </c>
      <c r="P65" s="55">
        <f t="shared" si="14"/>
        <v>4500</v>
      </c>
      <c r="Q65" s="214"/>
    </row>
    <row r="66" ht="34.5" customHeight="1" spans="1:17">
      <c r="A66" s="8">
        <v>5</v>
      </c>
      <c r="B66" s="120">
        <v>2281</v>
      </c>
      <c r="C66" s="20" t="s">
        <v>65</v>
      </c>
      <c r="D66" s="61">
        <f t="shared" si="4"/>
        <v>42000</v>
      </c>
      <c r="E66" s="56">
        <v>2500</v>
      </c>
      <c r="F66" s="56">
        <v>2500</v>
      </c>
      <c r="G66" s="56">
        <v>2500</v>
      </c>
      <c r="H66" s="56">
        <v>2500</v>
      </c>
      <c r="I66" s="56">
        <v>2500</v>
      </c>
      <c r="J66" s="56">
        <v>12500</v>
      </c>
      <c r="K66" s="56">
        <v>2500</v>
      </c>
      <c r="L66" s="56">
        <v>2500</v>
      </c>
      <c r="M66" s="56">
        <v>2500</v>
      </c>
      <c r="N66" s="56">
        <v>2500</v>
      </c>
      <c r="O66" s="56">
        <v>2500</v>
      </c>
      <c r="P66" s="56">
        <v>4500</v>
      </c>
      <c r="Q66" s="214"/>
    </row>
    <row r="67" ht="21" customHeight="1" spans="1:17">
      <c r="A67" s="8">
        <v>5</v>
      </c>
      <c r="B67" s="120">
        <v>2282</v>
      </c>
      <c r="C67" s="20" t="s">
        <v>66</v>
      </c>
      <c r="D67" s="61">
        <f t="shared" si="4"/>
        <v>4900</v>
      </c>
      <c r="E67" s="56">
        <v>2000</v>
      </c>
      <c r="F67" s="56"/>
      <c r="G67" s="56"/>
      <c r="H67" s="56">
        <v>2000</v>
      </c>
      <c r="I67" s="58"/>
      <c r="J67" s="58"/>
      <c r="K67" s="58">
        <v>900</v>
      </c>
      <c r="L67" s="58"/>
      <c r="M67" s="58"/>
      <c r="N67" s="58"/>
      <c r="O67" s="58"/>
      <c r="P67" s="58"/>
      <c r="Q67" s="214"/>
    </row>
    <row r="68" ht="25.5" customHeight="1" spans="1:17">
      <c r="A68" s="8">
        <v>5</v>
      </c>
      <c r="B68" s="123">
        <v>2283</v>
      </c>
      <c r="C68" s="181" t="s">
        <v>67</v>
      </c>
      <c r="D68" s="156">
        <f t="shared" si="4"/>
        <v>8000</v>
      </c>
      <c r="E68" s="215">
        <v>2000</v>
      </c>
      <c r="F68" s="215">
        <v>1600</v>
      </c>
      <c r="G68" s="215"/>
      <c r="H68" s="215">
        <v>2000</v>
      </c>
      <c r="I68" s="215"/>
      <c r="J68" s="215"/>
      <c r="K68" s="215"/>
      <c r="L68" s="215">
        <v>900</v>
      </c>
      <c r="M68" s="215">
        <v>1500</v>
      </c>
      <c r="N68" s="215"/>
      <c r="O68" s="215"/>
      <c r="P68" s="215"/>
      <c r="Q68" s="214"/>
    </row>
    <row r="69" ht="35.25" hidden="1" customHeight="1" spans="1:17">
      <c r="A69" s="8">
        <v>5</v>
      </c>
      <c r="B69" s="127">
        <v>2284</v>
      </c>
      <c r="C69" s="185" t="s">
        <v>68</v>
      </c>
      <c r="D69" s="186">
        <f t="shared" si="4"/>
        <v>0</v>
      </c>
      <c r="E69" s="216"/>
      <c r="F69" s="216"/>
      <c r="G69" s="216"/>
      <c r="H69" s="216"/>
      <c r="I69" s="216"/>
      <c r="J69" s="216"/>
      <c r="K69" s="216"/>
      <c r="L69" s="216"/>
      <c r="M69" s="216"/>
      <c r="N69" s="216"/>
      <c r="O69" s="216"/>
      <c r="P69" s="216"/>
      <c r="Q69" s="214"/>
    </row>
    <row r="70" ht="35.25" hidden="1" customHeight="1" spans="1:17">
      <c r="A70" s="8">
        <v>5</v>
      </c>
      <c r="B70" s="9">
        <v>2285</v>
      </c>
      <c r="C70" s="20" t="s">
        <v>69</v>
      </c>
      <c r="D70" s="132">
        <f t="shared" si="4"/>
        <v>0</v>
      </c>
      <c r="E70" s="52"/>
      <c r="F70" s="52"/>
      <c r="G70" s="52"/>
      <c r="H70" s="52"/>
      <c r="I70" s="52"/>
      <c r="J70" s="52"/>
      <c r="K70" s="52"/>
      <c r="L70" s="52"/>
      <c r="M70" s="52"/>
      <c r="N70" s="52"/>
      <c r="O70" s="52"/>
      <c r="P70" s="52"/>
      <c r="Q70" s="214"/>
    </row>
    <row r="71" ht="49.5" hidden="1" customHeight="1" spans="1:17">
      <c r="A71" s="8">
        <v>5</v>
      </c>
      <c r="B71" s="9">
        <v>2286</v>
      </c>
      <c r="C71" s="20" t="s">
        <v>70</v>
      </c>
      <c r="D71" s="132">
        <f t="shared" si="4"/>
        <v>0</v>
      </c>
      <c r="E71" s="52"/>
      <c r="F71" s="52"/>
      <c r="G71" s="52"/>
      <c r="H71" s="52"/>
      <c r="I71" s="52"/>
      <c r="J71" s="52"/>
      <c r="K71" s="52"/>
      <c r="L71" s="52"/>
      <c r="M71" s="52"/>
      <c r="N71" s="52"/>
      <c r="O71" s="52"/>
      <c r="P71" s="52"/>
      <c r="Q71" s="214"/>
    </row>
    <row r="72" ht="33" hidden="1" customHeight="1" spans="1:17">
      <c r="A72" s="8">
        <v>4</v>
      </c>
      <c r="B72" s="133">
        <v>229</v>
      </c>
      <c r="C72" s="134" t="s">
        <v>71</v>
      </c>
      <c r="D72" s="135">
        <f t="shared" si="4"/>
        <v>0</v>
      </c>
      <c r="E72" s="136"/>
      <c r="F72" s="136"/>
      <c r="G72" s="136"/>
      <c r="H72" s="136"/>
      <c r="I72" s="136"/>
      <c r="J72" s="136"/>
      <c r="K72" s="136"/>
      <c r="L72" s="136"/>
      <c r="M72" s="136"/>
      <c r="N72" s="136"/>
      <c r="O72" s="136"/>
      <c r="P72" s="136"/>
      <c r="Q72" s="214"/>
    </row>
    <row r="73" ht="30.75" customHeight="1" spans="1:17">
      <c r="A73" s="8">
        <v>4</v>
      </c>
      <c r="B73" s="161">
        <v>2210</v>
      </c>
      <c r="C73" s="217" t="s">
        <v>72</v>
      </c>
      <c r="D73" s="218">
        <f t="shared" ref="D73:P73" si="15">SUM(D74:D86)</f>
        <v>50450</v>
      </c>
      <c r="E73" s="218">
        <f t="shared" si="15"/>
        <v>4200</v>
      </c>
      <c r="F73" s="218">
        <f t="shared" si="15"/>
        <v>200</v>
      </c>
      <c r="G73" s="219">
        <f t="shared" si="15"/>
        <v>5150</v>
      </c>
      <c r="H73" s="219">
        <f t="shared" si="15"/>
        <v>38100</v>
      </c>
      <c r="I73" s="219">
        <f t="shared" si="15"/>
        <v>100</v>
      </c>
      <c r="J73" s="219">
        <f t="shared" si="15"/>
        <v>200</v>
      </c>
      <c r="K73" s="219">
        <f t="shared" si="15"/>
        <v>1700</v>
      </c>
      <c r="L73" s="219">
        <f t="shared" si="15"/>
        <v>200</v>
      </c>
      <c r="M73" s="219">
        <f t="shared" si="15"/>
        <v>200</v>
      </c>
      <c r="N73" s="219">
        <f t="shared" si="15"/>
        <v>200</v>
      </c>
      <c r="O73" s="219">
        <f t="shared" si="15"/>
        <v>100</v>
      </c>
      <c r="P73" s="246">
        <f t="shared" si="15"/>
        <v>100</v>
      </c>
      <c r="Q73" s="214"/>
    </row>
    <row r="74" ht="18" hidden="1" customHeight="1" spans="1:17">
      <c r="A74" s="8">
        <v>5</v>
      </c>
      <c r="B74" s="127">
        <v>22101</v>
      </c>
      <c r="C74" s="185" t="s">
        <v>73</v>
      </c>
      <c r="D74" s="186">
        <f t="shared" ref="D74:D138" si="16">SUM(E74:P74)</f>
        <v>0</v>
      </c>
      <c r="E74" s="216"/>
      <c r="F74" s="216"/>
      <c r="G74" s="216"/>
      <c r="H74" s="216"/>
      <c r="I74" s="216"/>
      <c r="J74" s="216"/>
      <c r="K74" s="216"/>
      <c r="L74" s="216"/>
      <c r="M74" s="216"/>
      <c r="N74" s="216"/>
      <c r="O74" s="216"/>
      <c r="P74" s="216"/>
      <c r="Q74" s="214"/>
    </row>
    <row r="75" ht="45.75" hidden="1" customHeight="1" spans="1:17">
      <c r="A75" s="8">
        <v>5</v>
      </c>
      <c r="B75" s="133">
        <v>22102</v>
      </c>
      <c r="C75" s="148" t="s">
        <v>74</v>
      </c>
      <c r="D75" s="149">
        <f t="shared" si="16"/>
        <v>0</v>
      </c>
      <c r="E75" s="220"/>
      <c r="F75" s="220"/>
      <c r="G75" s="220"/>
      <c r="H75" s="220"/>
      <c r="I75" s="220"/>
      <c r="J75" s="220"/>
      <c r="K75" s="220"/>
      <c r="L75" s="220"/>
      <c r="M75" s="220"/>
      <c r="N75" s="220"/>
      <c r="O75" s="220"/>
      <c r="P75" s="220"/>
      <c r="Q75" s="214"/>
    </row>
    <row r="76" ht="30" hidden="1" customHeight="1" spans="1:17">
      <c r="A76" s="8">
        <v>5</v>
      </c>
      <c r="B76" s="116">
        <v>22103</v>
      </c>
      <c r="C76" s="189" t="s">
        <v>75</v>
      </c>
      <c r="D76" s="190">
        <f t="shared" si="16"/>
        <v>0</v>
      </c>
      <c r="E76" s="221"/>
      <c r="F76" s="221"/>
      <c r="G76" s="221"/>
      <c r="H76" s="221"/>
      <c r="I76" s="221"/>
      <c r="J76" s="221"/>
      <c r="K76" s="221"/>
      <c r="L76" s="221"/>
      <c r="M76" s="221"/>
      <c r="N76" s="221"/>
      <c r="O76" s="221"/>
      <c r="P76" s="247"/>
      <c r="Q76" s="214"/>
    </row>
    <row r="77" ht="27" customHeight="1" spans="1:17">
      <c r="A77" s="8">
        <v>5</v>
      </c>
      <c r="B77" s="123">
        <v>22104</v>
      </c>
      <c r="C77" s="181" t="s">
        <v>76</v>
      </c>
      <c r="D77" s="156">
        <f t="shared" si="16"/>
        <v>38148</v>
      </c>
      <c r="E77" s="215"/>
      <c r="F77" s="215">
        <v>148</v>
      </c>
      <c r="G77" s="215"/>
      <c r="H77" s="215">
        <v>38000</v>
      </c>
      <c r="I77" s="215"/>
      <c r="J77" s="215"/>
      <c r="K77" s="215"/>
      <c r="L77" s="215"/>
      <c r="M77" s="215"/>
      <c r="N77" s="215"/>
      <c r="O77" s="215"/>
      <c r="P77" s="248"/>
      <c r="Q77" s="214"/>
    </row>
    <row r="78" ht="18" hidden="1" customHeight="1" spans="1:17">
      <c r="A78" s="8">
        <v>5</v>
      </c>
      <c r="B78" s="127">
        <v>22105</v>
      </c>
      <c r="C78" s="185" t="s">
        <v>77</v>
      </c>
      <c r="D78" s="186">
        <f t="shared" si="16"/>
        <v>0</v>
      </c>
      <c r="E78" s="222"/>
      <c r="F78" s="222"/>
      <c r="G78" s="222"/>
      <c r="H78" s="222"/>
      <c r="I78" s="222"/>
      <c r="J78" s="222"/>
      <c r="K78" s="222"/>
      <c r="L78" s="222"/>
      <c r="M78" s="222"/>
      <c r="N78" s="222"/>
      <c r="O78" s="222"/>
      <c r="P78" s="222"/>
      <c r="Q78" s="214"/>
    </row>
    <row r="79" ht="75.75" hidden="1" customHeight="1" spans="1:17">
      <c r="A79" s="8">
        <v>5</v>
      </c>
      <c r="B79" s="133">
        <v>22106</v>
      </c>
      <c r="C79" s="148" t="s">
        <v>78</v>
      </c>
      <c r="D79" s="149">
        <f t="shared" si="16"/>
        <v>0</v>
      </c>
      <c r="E79" s="223"/>
      <c r="F79" s="223"/>
      <c r="G79" s="223"/>
      <c r="H79" s="223"/>
      <c r="I79" s="223"/>
      <c r="J79" s="223"/>
      <c r="K79" s="223"/>
      <c r="L79" s="223"/>
      <c r="M79" s="223"/>
      <c r="N79" s="223"/>
      <c r="O79" s="223"/>
      <c r="P79" s="223"/>
      <c r="Q79" s="214"/>
    </row>
    <row r="80" ht="60.75" hidden="1" customHeight="1" spans="1:17">
      <c r="A80" s="8">
        <v>5</v>
      </c>
      <c r="B80" s="161">
        <v>22107</v>
      </c>
      <c r="C80" s="162" t="s">
        <v>79</v>
      </c>
      <c r="D80" s="163">
        <f t="shared" si="16"/>
        <v>0</v>
      </c>
      <c r="E80" s="224"/>
      <c r="F80" s="224"/>
      <c r="G80" s="224"/>
      <c r="H80" s="224"/>
      <c r="I80" s="224"/>
      <c r="J80" s="224"/>
      <c r="K80" s="224"/>
      <c r="L80" s="224"/>
      <c r="M80" s="224"/>
      <c r="N80" s="224"/>
      <c r="O80" s="224"/>
      <c r="P80" s="249"/>
      <c r="Q80" s="214"/>
    </row>
    <row r="81" ht="30" hidden="1" customHeight="1" spans="1:17">
      <c r="A81" s="8">
        <v>5</v>
      </c>
      <c r="B81" s="127">
        <v>22108</v>
      </c>
      <c r="C81" s="185" t="s">
        <v>80</v>
      </c>
      <c r="D81" s="186">
        <f t="shared" si="16"/>
        <v>0</v>
      </c>
      <c r="E81" s="222"/>
      <c r="F81" s="222"/>
      <c r="G81" s="222"/>
      <c r="H81" s="222"/>
      <c r="I81" s="222"/>
      <c r="J81" s="222"/>
      <c r="K81" s="222"/>
      <c r="L81" s="222"/>
      <c r="M81" s="222"/>
      <c r="N81" s="222"/>
      <c r="O81" s="222"/>
      <c r="P81" s="222"/>
      <c r="Q81" s="214"/>
    </row>
    <row r="82" ht="30" hidden="1" customHeight="1" spans="1:17">
      <c r="A82" s="8">
        <v>5</v>
      </c>
      <c r="B82" s="9">
        <v>22109</v>
      </c>
      <c r="C82" s="20" t="s">
        <v>81</v>
      </c>
      <c r="D82" s="132">
        <f t="shared" si="16"/>
        <v>0</v>
      </c>
      <c r="E82" s="52"/>
      <c r="F82" s="52"/>
      <c r="G82" s="52"/>
      <c r="H82" s="52"/>
      <c r="I82" s="52"/>
      <c r="J82" s="52"/>
      <c r="K82" s="52"/>
      <c r="L82" s="52"/>
      <c r="M82" s="52"/>
      <c r="N82" s="52"/>
      <c r="O82" s="52"/>
      <c r="P82" s="52"/>
      <c r="Q82" s="214"/>
    </row>
    <row r="83" ht="30" hidden="1" customHeight="1" spans="1:17">
      <c r="A83" s="8">
        <v>5</v>
      </c>
      <c r="B83" s="9">
        <v>221010</v>
      </c>
      <c r="C83" s="20" t="s">
        <v>82</v>
      </c>
      <c r="D83" s="132">
        <f t="shared" si="16"/>
        <v>0</v>
      </c>
      <c r="E83" s="60"/>
      <c r="F83" s="60"/>
      <c r="G83" s="60"/>
      <c r="H83" s="60"/>
      <c r="I83" s="60"/>
      <c r="J83" s="60"/>
      <c r="K83" s="60"/>
      <c r="L83" s="60"/>
      <c r="M83" s="60"/>
      <c r="N83" s="60"/>
      <c r="O83" s="60"/>
      <c r="P83" s="60"/>
      <c r="Q83" s="214"/>
    </row>
    <row r="84" ht="18" hidden="1" customHeight="1" spans="1:17">
      <c r="A84" s="8">
        <v>5</v>
      </c>
      <c r="B84" s="9">
        <v>221011</v>
      </c>
      <c r="C84" s="20" t="s">
        <v>83</v>
      </c>
      <c r="D84" s="132">
        <f t="shared" si="16"/>
        <v>0</v>
      </c>
      <c r="E84" s="52"/>
      <c r="F84" s="52"/>
      <c r="G84" s="52"/>
      <c r="H84" s="52"/>
      <c r="I84" s="52"/>
      <c r="J84" s="52"/>
      <c r="K84" s="52"/>
      <c r="L84" s="52"/>
      <c r="M84" s="52"/>
      <c r="N84" s="52"/>
      <c r="O84" s="52"/>
      <c r="P84" s="52"/>
      <c r="Q84" s="214"/>
    </row>
    <row r="85" ht="60.75" hidden="1" customHeight="1" spans="1:17">
      <c r="A85" s="8">
        <v>5</v>
      </c>
      <c r="B85" s="133">
        <v>221012</v>
      </c>
      <c r="C85" s="148" t="s">
        <v>84</v>
      </c>
      <c r="D85" s="149">
        <f t="shared" si="16"/>
        <v>0</v>
      </c>
      <c r="E85" s="220"/>
      <c r="F85" s="220"/>
      <c r="G85" s="220"/>
      <c r="H85" s="220"/>
      <c r="I85" s="220"/>
      <c r="J85" s="220"/>
      <c r="K85" s="220"/>
      <c r="L85" s="220"/>
      <c r="M85" s="220"/>
      <c r="N85" s="220"/>
      <c r="O85" s="220"/>
      <c r="P85" s="220"/>
      <c r="Q85" s="214"/>
    </row>
    <row r="86" ht="30.75" spans="1:17">
      <c r="A86" s="8">
        <v>5</v>
      </c>
      <c r="B86" s="161">
        <v>221014</v>
      </c>
      <c r="C86" s="162" t="s">
        <v>85</v>
      </c>
      <c r="D86" s="163">
        <f>SUM(D87:D92)</f>
        <v>12302</v>
      </c>
      <c r="E86" s="163">
        <f>SUM(E87:E92)</f>
        <v>4200</v>
      </c>
      <c r="F86" s="163">
        <f t="shared" ref="F86:P86" si="17">SUM(F87:F92)</f>
        <v>52</v>
      </c>
      <c r="G86" s="163">
        <f t="shared" si="17"/>
        <v>5150</v>
      </c>
      <c r="H86" s="163">
        <f t="shared" si="17"/>
        <v>100</v>
      </c>
      <c r="I86" s="163">
        <f t="shared" si="17"/>
        <v>100</v>
      </c>
      <c r="J86" s="163">
        <f t="shared" si="17"/>
        <v>200</v>
      </c>
      <c r="K86" s="163">
        <f t="shared" si="17"/>
        <v>1700</v>
      </c>
      <c r="L86" s="163">
        <f t="shared" si="17"/>
        <v>200</v>
      </c>
      <c r="M86" s="163">
        <f t="shared" si="17"/>
        <v>200</v>
      </c>
      <c r="N86" s="163">
        <f t="shared" si="17"/>
        <v>200</v>
      </c>
      <c r="O86" s="163">
        <f t="shared" si="17"/>
        <v>100</v>
      </c>
      <c r="P86" s="163">
        <f t="shared" si="17"/>
        <v>100</v>
      </c>
      <c r="Q86" s="214"/>
    </row>
    <row r="87" ht="19.5" customHeight="1" spans="1:17">
      <c r="A87" s="8"/>
      <c r="B87" s="127"/>
      <c r="C87" s="225" t="s">
        <v>86</v>
      </c>
      <c r="D87" s="226">
        <f t="shared" si="16"/>
        <v>50</v>
      </c>
      <c r="E87" s="227"/>
      <c r="F87" s="194">
        <v>0</v>
      </c>
      <c r="G87" s="195">
        <v>50</v>
      </c>
      <c r="H87" s="195"/>
      <c r="I87" s="195"/>
      <c r="J87" s="195"/>
      <c r="K87" s="195"/>
      <c r="L87" s="195"/>
      <c r="M87" s="195"/>
      <c r="N87" s="195"/>
      <c r="O87" s="195"/>
      <c r="P87" s="195"/>
      <c r="Q87" s="214"/>
    </row>
    <row r="88" ht="18" hidden="1" customHeight="1" spans="1:17">
      <c r="A88" s="8"/>
      <c r="B88" s="9"/>
      <c r="C88" s="46" t="s">
        <v>87</v>
      </c>
      <c r="D88" s="228">
        <f t="shared" si="16"/>
        <v>0</v>
      </c>
      <c r="E88" s="62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214"/>
    </row>
    <row r="89" ht="27.75" customHeight="1" spans="1:17">
      <c r="A89" s="8"/>
      <c r="B89" s="133"/>
      <c r="C89" s="229" t="s">
        <v>88</v>
      </c>
      <c r="D89" s="230">
        <f t="shared" si="16"/>
        <v>4900</v>
      </c>
      <c r="E89" s="231"/>
      <c r="F89" s="232"/>
      <c r="G89" s="232">
        <v>4900</v>
      </c>
      <c r="H89" s="232"/>
      <c r="I89" s="232"/>
      <c r="J89" s="232"/>
      <c r="K89" s="250"/>
      <c r="L89" s="250"/>
      <c r="M89" s="250"/>
      <c r="N89" s="250"/>
      <c r="O89" s="250"/>
      <c r="P89" s="250"/>
      <c r="Q89" s="214"/>
    </row>
    <row r="90" ht="24" customHeight="1" spans="1:17">
      <c r="A90" s="8"/>
      <c r="B90" s="233"/>
      <c r="C90" s="234" t="s">
        <v>89</v>
      </c>
      <c r="D90" s="235">
        <f t="shared" si="16"/>
        <v>1500</v>
      </c>
      <c r="E90" s="236"/>
      <c r="F90" s="236"/>
      <c r="G90" s="175"/>
      <c r="H90" s="224"/>
      <c r="I90" s="224"/>
      <c r="J90" s="224"/>
      <c r="K90" s="224">
        <v>1500</v>
      </c>
      <c r="L90" s="224"/>
      <c r="M90" s="224"/>
      <c r="N90" s="224"/>
      <c r="O90" s="224"/>
      <c r="P90" s="249"/>
      <c r="Q90" s="214"/>
    </row>
    <row r="91" ht="30.75" customHeight="1" spans="1:17">
      <c r="A91" s="8"/>
      <c r="B91" s="9"/>
      <c r="C91" s="46" t="s">
        <v>90</v>
      </c>
      <c r="D91" s="235">
        <f t="shared" ref="D91" si="18">SUM(E91:P91)</f>
        <v>1852</v>
      </c>
      <c r="E91" s="235">
        <v>200</v>
      </c>
      <c r="F91" s="235">
        <v>52</v>
      </c>
      <c r="G91" s="235">
        <v>200</v>
      </c>
      <c r="H91" s="235">
        <v>100</v>
      </c>
      <c r="I91" s="235">
        <v>100</v>
      </c>
      <c r="J91" s="235">
        <v>200</v>
      </c>
      <c r="K91" s="235">
        <v>200</v>
      </c>
      <c r="L91" s="235">
        <v>200</v>
      </c>
      <c r="M91" s="235">
        <v>200</v>
      </c>
      <c r="N91" s="235">
        <v>200</v>
      </c>
      <c r="O91" s="235">
        <v>100</v>
      </c>
      <c r="P91" s="235">
        <v>100</v>
      </c>
      <c r="Q91" s="214"/>
    </row>
    <row r="92" ht="33" customHeight="1" spans="1:17">
      <c r="A92" s="8"/>
      <c r="B92" s="9"/>
      <c r="C92" s="46" t="s">
        <v>91</v>
      </c>
      <c r="D92" s="235">
        <v>4000</v>
      </c>
      <c r="E92" s="235">
        <v>4000</v>
      </c>
      <c r="F92" s="235"/>
      <c r="G92" s="235"/>
      <c r="H92" s="235"/>
      <c r="I92" s="235"/>
      <c r="J92" s="235"/>
      <c r="K92" s="235"/>
      <c r="L92" s="235"/>
      <c r="M92" s="235"/>
      <c r="N92" s="235"/>
      <c r="O92" s="235"/>
      <c r="P92" s="235"/>
      <c r="Q92" s="214"/>
    </row>
    <row r="93" ht="36" hidden="1" customHeight="1" spans="1:17">
      <c r="A93" s="8">
        <v>3</v>
      </c>
      <c r="B93" s="9">
        <v>23</v>
      </c>
      <c r="C93" s="13" t="s">
        <v>92</v>
      </c>
      <c r="D93" s="237">
        <f t="shared" si="16"/>
        <v>0</v>
      </c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5"/>
      <c r="P93" s="65"/>
      <c r="Q93" s="214"/>
    </row>
    <row r="94" ht="18" hidden="1" customHeight="1" spans="1:17">
      <c r="A94" s="8">
        <v>3</v>
      </c>
      <c r="B94" s="9">
        <v>24</v>
      </c>
      <c r="C94" s="13" t="s">
        <v>93</v>
      </c>
      <c r="D94" s="237">
        <f t="shared" si="16"/>
        <v>0</v>
      </c>
      <c r="E94" s="66">
        <f t="shared" ref="E94:P94" si="19">E95+E100+E101</f>
        <v>0</v>
      </c>
      <c r="F94" s="66">
        <f t="shared" si="19"/>
        <v>0</v>
      </c>
      <c r="G94" s="66">
        <f t="shared" si="19"/>
        <v>0</v>
      </c>
      <c r="H94" s="66">
        <f t="shared" si="19"/>
        <v>0</v>
      </c>
      <c r="I94" s="66">
        <f t="shared" si="19"/>
        <v>0</v>
      </c>
      <c r="J94" s="66">
        <f t="shared" si="19"/>
        <v>0</v>
      </c>
      <c r="K94" s="66">
        <f t="shared" si="19"/>
        <v>0</v>
      </c>
      <c r="L94" s="66">
        <f t="shared" si="19"/>
        <v>0</v>
      </c>
      <c r="M94" s="66">
        <f t="shared" si="19"/>
        <v>0</v>
      </c>
      <c r="N94" s="66">
        <f t="shared" si="19"/>
        <v>0</v>
      </c>
      <c r="O94" s="66">
        <f t="shared" si="19"/>
        <v>0</v>
      </c>
      <c r="P94" s="66">
        <f t="shared" si="19"/>
        <v>0</v>
      </c>
      <c r="Q94" s="214"/>
    </row>
    <row r="95" ht="18" hidden="1" customHeight="1" spans="1:17">
      <c r="A95" s="8">
        <v>4</v>
      </c>
      <c r="B95" s="9">
        <v>241</v>
      </c>
      <c r="C95" s="17" t="s">
        <v>94</v>
      </c>
      <c r="D95" s="238">
        <f t="shared" si="16"/>
        <v>0</v>
      </c>
      <c r="E95" s="67">
        <f t="shared" ref="E95:P95" si="20">SUM(E96:E99)</f>
        <v>0</v>
      </c>
      <c r="F95" s="67">
        <f t="shared" si="20"/>
        <v>0</v>
      </c>
      <c r="G95" s="67">
        <f t="shared" si="20"/>
        <v>0</v>
      </c>
      <c r="H95" s="67">
        <f t="shared" si="20"/>
        <v>0</v>
      </c>
      <c r="I95" s="67">
        <f t="shared" si="20"/>
        <v>0</v>
      </c>
      <c r="J95" s="67">
        <f t="shared" si="20"/>
        <v>0</v>
      </c>
      <c r="K95" s="67">
        <f t="shared" si="20"/>
        <v>0</v>
      </c>
      <c r="L95" s="67">
        <f t="shared" si="20"/>
        <v>0</v>
      </c>
      <c r="M95" s="67">
        <f t="shared" si="20"/>
        <v>0</v>
      </c>
      <c r="N95" s="67">
        <f t="shared" si="20"/>
        <v>0</v>
      </c>
      <c r="O95" s="67">
        <f t="shared" si="20"/>
        <v>0</v>
      </c>
      <c r="P95" s="67">
        <f t="shared" si="20"/>
        <v>0</v>
      </c>
      <c r="Q95" s="214"/>
    </row>
    <row r="96" ht="18" hidden="1" customHeight="1" spans="1:17">
      <c r="A96" s="8">
        <v>5</v>
      </c>
      <c r="B96" s="9">
        <v>2411</v>
      </c>
      <c r="C96" s="20" t="s">
        <v>95</v>
      </c>
      <c r="D96" s="132">
        <f t="shared" si="16"/>
        <v>0</v>
      </c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14"/>
    </row>
    <row r="97" ht="30" hidden="1" customHeight="1" spans="1:17">
      <c r="A97" s="8">
        <v>5</v>
      </c>
      <c r="B97" s="9">
        <v>2412</v>
      </c>
      <c r="C97" s="20" t="s">
        <v>96</v>
      </c>
      <c r="D97" s="132">
        <f t="shared" si="16"/>
        <v>0</v>
      </c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14"/>
    </row>
    <row r="98" ht="30" hidden="1" customHeight="1" spans="1:17">
      <c r="A98" s="8">
        <v>5</v>
      </c>
      <c r="B98" s="9">
        <v>2413</v>
      </c>
      <c r="C98" s="20" t="s">
        <v>97</v>
      </c>
      <c r="D98" s="132">
        <f t="shared" si="16"/>
        <v>0</v>
      </c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14"/>
    </row>
    <row r="99" ht="30" hidden="1" customHeight="1" spans="1:17">
      <c r="A99" s="8">
        <v>5</v>
      </c>
      <c r="B99" s="9">
        <v>2414</v>
      </c>
      <c r="C99" s="20" t="s">
        <v>98</v>
      </c>
      <c r="D99" s="132">
        <f t="shared" si="16"/>
        <v>0</v>
      </c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14"/>
    </row>
    <row r="100" ht="30" hidden="1" customHeight="1" spans="1:17">
      <c r="A100" s="8">
        <v>4</v>
      </c>
      <c r="B100" s="9">
        <v>242</v>
      </c>
      <c r="C100" s="17" t="s">
        <v>99</v>
      </c>
      <c r="D100" s="238">
        <f t="shared" si="16"/>
        <v>0</v>
      </c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14"/>
    </row>
    <row r="101" ht="45" hidden="1" customHeight="1" spans="1:17">
      <c r="A101" s="8">
        <v>4</v>
      </c>
      <c r="B101" s="9">
        <v>243</v>
      </c>
      <c r="C101" s="17" t="s">
        <v>100</v>
      </c>
      <c r="D101" s="238">
        <f t="shared" si="16"/>
        <v>0</v>
      </c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14"/>
    </row>
    <row r="102" ht="18" hidden="1" customHeight="1" spans="1:17">
      <c r="A102" s="8">
        <v>3</v>
      </c>
      <c r="B102" s="9">
        <v>25</v>
      </c>
      <c r="C102" s="13" t="s">
        <v>101</v>
      </c>
      <c r="D102" s="237">
        <f t="shared" si="16"/>
        <v>0</v>
      </c>
      <c r="E102" s="65"/>
      <c r="F102" s="65"/>
      <c r="G102" s="65"/>
      <c r="H102" s="65"/>
      <c r="I102" s="65"/>
      <c r="J102" s="65"/>
      <c r="K102" s="65"/>
      <c r="L102" s="65"/>
      <c r="M102" s="65"/>
      <c r="N102" s="65"/>
      <c r="O102" s="65"/>
      <c r="P102" s="65"/>
      <c r="Q102" s="214"/>
    </row>
    <row r="103" ht="18" hidden="1" customHeight="1" spans="1:17">
      <c r="A103" s="8">
        <v>3</v>
      </c>
      <c r="B103" s="9">
        <v>26</v>
      </c>
      <c r="C103" s="13" t="s">
        <v>102</v>
      </c>
      <c r="D103" s="237">
        <f t="shared" si="16"/>
        <v>0</v>
      </c>
      <c r="E103" s="66">
        <f t="shared" ref="E103:P103" si="21">E104+E107+E110</f>
        <v>0</v>
      </c>
      <c r="F103" s="66">
        <f t="shared" si="21"/>
        <v>0</v>
      </c>
      <c r="G103" s="66">
        <f t="shared" si="21"/>
        <v>0</v>
      </c>
      <c r="H103" s="66">
        <f t="shared" si="21"/>
        <v>0</v>
      </c>
      <c r="I103" s="66">
        <f t="shared" si="21"/>
        <v>0</v>
      </c>
      <c r="J103" s="66">
        <f t="shared" si="21"/>
        <v>0</v>
      </c>
      <c r="K103" s="66">
        <f t="shared" si="21"/>
        <v>0</v>
      </c>
      <c r="L103" s="66">
        <f t="shared" si="21"/>
        <v>0</v>
      </c>
      <c r="M103" s="66">
        <f t="shared" si="21"/>
        <v>0</v>
      </c>
      <c r="N103" s="66">
        <f t="shared" si="21"/>
        <v>0</v>
      </c>
      <c r="O103" s="66">
        <f t="shared" si="21"/>
        <v>0</v>
      </c>
      <c r="P103" s="66">
        <f t="shared" si="21"/>
        <v>0</v>
      </c>
      <c r="Q103" s="214"/>
    </row>
    <row r="104" ht="30" hidden="1" customHeight="1" spans="1:17">
      <c r="A104" s="8">
        <v>4</v>
      </c>
      <c r="B104" s="9">
        <v>261</v>
      </c>
      <c r="C104" s="17" t="s">
        <v>103</v>
      </c>
      <c r="D104" s="238">
        <f t="shared" si="16"/>
        <v>0</v>
      </c>
      <c r="E104" s="67">
        <f t="shared" ref="E104:P104" si="22">SUM(E105:E106)</f>
        <v>0</v>
      </c>
      <c r="F104" s="67">
        <f t="shared" si="22"/>
        <v>0</v>
      </c>
      <c r="G104" s="67">
        <f t="shared" si="22"/>
        <v>0</v>
      </c>
      <c r="H104" s="67">
        <f t="shared" si="22"/>
        <v>0</v>
      </c>
      <c r="I104" s="67">
        <f t="shared" si="22"/>
        <v>0</v>
      </c>
      <c r="J104" s="67">
        <f t="shared" si="22"/>
        <v>0</v>
      </c>
      <c r="K104" s="67">
        <f t="shared" si="22"/>
        <v>0</v>
      </c>
      <c r="L104" s="67">
        <f t="shared" si="22"/>
        <v>0</v>
      </c>
      <c r="M104" s="67">
        <f t="shared" si="22"/>
        <v>0</v>
      </c>
      <c r="N104" s="67">
        <f t="shared" si="22"/>
        <v>0</v>
      </c>
      <c r="O104" s="67">
        <f t="shared" si="22"/>
        <v>0</v>
      </c>
      <c r="P104" s="67">
        <f t="shared" si="22"/>
        <v>0</v>
      </c>
      <c r="Q104" s="214"/>
    </row>
    <row r="105" ht="18" hidden="1" customHeight="1" spans="1:17">
      <c r="A105" s="8">
        <v>5</v>
      </c>
      <c r="B105" s="9">
        <v>2611</v>
      </c>
      <c r="C105" s="20" t="s">
        <v>104</v>
      </c>
      <c r="D105" s="132">
        <f t="shared" si="16"/>
        <v>0</v>
      </c>
      <c r="E105" s="26"/>
      <c r="F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14"/>
    </row>
    <row r="106" ht="18" hidden="1" customHeight="1" spans="1:17">
      <c r="A106" s="8">
        <v>5</v>
      </c>
      <c r="B106" s="9">
        <v>2612</v>
      </c>
      <c r="C106" s="20" t="s">
        <v>105</v>
      </c>
      <c r="D106" s="132">
        <f t="shared" si="16"/>
        <v>0</v>
      </c>
      <c r="E106" s="26"/>
      <c r="F106" s="26"/>
      <c r="G106" s="26"/>
      <c r="H106" s="26"/>
      <c r="I106" s="26"/>
      <c r="J106" s="26"/>
      <c r="K106" s="26"/>
      <c r="L106" s="26"/>
      <c r="M106" s="26"/>
      <c r="N106" s="26"/>
      <c r="O106" s="26"/>
      <c r="P106" s="26"/>
      <c r="Q106" s="214"/>
    </row>
    <row r="107" ht="30" hidden="1" customHeight="1" spans="1:17">
      <c r="A107" s="8">
        <v>4</v>
      </c>
      <c r="B107" s="9">
        <v>262</v>
      </c>
      <c r="C107" s="17" t="s">
        <v>106</v>
      </c>
      <c r="D107" s="238">
        <f t="shared" si="16"/>
        <v>0</v>
      </c>
      <c r="E107" s="67">
        <f t="shared" ref="E107:P107" si="23">SUM(E108:E109)</f>
        <v>0</v>
      </c>
      <c r="F107" s="67">
        <f t="shared" si="23"/>
        <v>0</v>
      </c>
      <c r="G107" s="67">
        <f t="shared" si="23"/>
        <v>0</v>
      </c>
      <c r="H107" s="67">
        <f t="shared" si="23"/>
        <v>0</v>
      </c>
      <c r="I107" s="67">
        <f t="shared" si="23"/>
        <v>0</v>
      </c>
      <c r="J107" s="67">
        <f t="shared" si="23"/>
        <v>0</v>
      </c>
      <c r="K107" s="67">
        <f t="shared" si="23"/>
        <v>0</v>
      </c>
      <c r="L107" s="67">
        <f t="shared" si="23"/>
        <v>0</v>
      </c>
      <c r="M107" s="67">
        <f t="shared" si="23"/>
        <v>0</v>
      </c>
      <c r="N107" s="67">
        <f t="shared" si="23"/>
        <v>0</v>
      </c>
      <c r="O107" s="67">
        <f t="shared" si="23"/>
        <v>0</v>
      </c>
      <c r="P107" s="67">
        <f t="shared" si="23"/>
        <v>0</v>
      </c>
      <c r="Q107" s="214"/>
    </row>
    <row r="108" ht="18" hidden="1" customHeight="1" spans="1:17">
      <c r="A108" s="8">
        <v>5</v>
      </c>
      <c r="B108" s="9">
        <v>2621</v>
      </c>
      <c r="C108" s="20" t="s">
        <v>104</v>
      </c>
      <c r="D108" s="132">
        <f t="shared" si="16"/>
        <v>0</v>
      </c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14"/>
    </row>
    <row r="109" ht="18" hidden="1" customHeight="1" spans="1:17">
      <c r="A109" s="8">
        <v>5</v>
      </c>
      <c r="B109" s="9">
        <v>2622</v>
      </c>
      <c r="C109" s="20" t="s">
        <v>105</v>
      </c>
      <c r="D109" s="132">
        <f t="shared" si="16"/>
        <v>0</v>
      </c>
      <c r="E109" s="26"/>
      <c r="F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214"/>
    </row>
    <row r="110" ht="30" hidden="1" customHeight="1" spans="1:17">
      <c r="A110" s="8">
        <v>4</v>
      </c>
      <c r="B110" s="9">
        <v>263</v>
      </c>
      <c r="C110" s="17" t="s">
        <v>107</v>
      </c>
      <c r="D110" s="238">
        <f t="shared" si="16"/>
        <v>0</v>
      </c>
      <c r="E110" s="67">
        <f t="shared" ref="E110:P110" si="24">SUM(E111:E112)</f>
        <v>0</v>
      </c>
      <c r="F110" s="67">
        <f t="shared" si="24"/>
        <v>0</v>
      </c>
      <c r="G110" s="67">
        <f t="shared" si="24"/>
        <v>0</v>
      </c>
      <c r="H110" s="67">
        <f t="shared" si="24"/>
        <v>0</v>
      </c>
      <c r="I110" s="67">
        <f t="shared" si="24"/>
        <v>0</v>
      </c>
      <c r="J110" s="67">
        <f t="shared" si="24"/>
        <v>0</v>
      </c>
      <c r="K110" s="67">
        <f t="shared" si="24"/>
        <v>0</v>
      </c>
      <c r="L110" s="67">
        <f t="shared" si="24"/>
        <v>0</v>
      </c>
      <c r="M110" s="67">
        <f t="shared" si="24"/>
        <v>0</v>
      </c>
      <c r="N110" s="67">
        <f t="shared" si="24"/>
        <v>0</v>
      </c>
      <c r="O110" s="67">
        <f t="shared" si="24"/>
        <v>0</v>
      </c>
      <c r="P110" s="67">
        <f t="shared" si="24"/>
        <v>0</v>
      </c>
      <c r="Q110" s="214"/>
    </row>
    <row r="111" ht="18" hidden="1" customHeight="1" spans="1:17">
      <c r="A111" s="8">
        <v>5</v>
      </c>
      <c r="B111" s="9">
        <v>2631</v>
      </c>
      <c r="C111" s="20" t="s">
        <v>104</v>
      </c>
      <c r="D111" s="132">
        <f t="shared" si="16"/>
        <v>0</v>
      </c>
      <c r="E111" s="26"/>
      <c r="F111" s="26"/>
      <c r="G111" s="26"/>
      <c r="H111" s="26"/>
      <c r="I111" s="26"/>
      <c r="J111" s="26"/>
      <c r="K111" s="26"/>
      <c r="L111" s="26"/>
      <c r="M111" s="26"/>
      <c r="N111" s="26"/>
      <c r="O111" s="26"/>
      <c r="P111" s="26"/>
      <c r="Q111" s="214"/>
    </row>
    <row r="112" ht="18" hidden="1" customHeight="1" spans="1:17">
      <c r="A112" s="8">
        <v>5</v>
      </c>
      <c r="B112" s="9">
        <v>2632</v>
      </c>
      <c r="C112" s="20" t="s">
        <v>105</v>
      </c>
      <c r="D112" s="132">
        <f t="shared" si="16"/>
        <v>0</v>
      </c>
      <c r="E112" s="26"/>
      <c r="F112" s="26"/>
      <c r="G112" s="26"/>
      <c r="H112" s="26"/>
      <c r="I112" s="26"/>
      <c r="J112" s="26"/>
      <c r="K112" s="26"/>
      <c r="L112" s="26"/>
      <c r="M112" s="26"/>
      <c r="N112" s="26"/>
      <c r="O112" s="26"/>
      <c r="P112" s="26"/>
      <c r="Q112" s="214"/>
    </row>
    <row r="113" ht="18" hidden="1" customHeight="1" spans="1:17">
      <c r="A113" s="8">
        <v>3</v>
      </c>
      <c r="B113" s="9">
        <v>27</v>
      </c>
      <c r="C113" s="13" t="s">
        <v>108</v>
      </c>
      <c r="D113" s="237">
        <f>D114+D117+D120</f>
        <v>0</v>
      </c>
      <c r="E113" s="66"/>
      <c r="F113" s="66"/>
      <c r="G113" s="66"/>
      <c r="H113" s="66"/>
      <c r="I113" s="66"/>
      <c r="J113" s="66"/>
      <c r="K113" s="66"/>
      <c r="L113" s="66"/>
      <c r="M113" s="66"/>
      <c r="N113" s="66"/>
      <c r="O113" s="66"/>
      <c r="P113" s="66"/>
      <c r="Q113" s="214"/>
    </row>
    <row r="114" ht="18" hidden="1" customHeight="1" spans="1:17">
      <c r="A114" s="8">
        <v>4</v>
      </c>
      <c r="B114" s="9">
        <v>271</v>
      </c>
      <c r="C114" s="17" t="s">
        <v>109</v>
      </c>
      <c r="D114" s="238">
        <f t="shared" si="16"/>
        <v>0</v>
      </c>
      <c r="E114" s="67">
        <f t="shared" ref="E114:P114" si="25">SUM(E115:E116)</f>
        <v>0</v>
      </c>
      <c r="F114" s="67">
        <f t="shared" si="25"/>
        <v>0</v>
      </c>
      <c r="G114" s="67">
        <f t="shared" si="25"/>
        <v>0</v>
      </c>
      <c r="H114" s="67">
        <f t="shared" si="25"/>
        <v>0</v>
      </c>
      <c r="I114" s="67">
        <f t="shared" si="25"/>
        <v>0</v>
      </c>
      <c r="J114" s="67">
        <f t="shared" si="25"/>
        <v>0</v>
      </c>
      <c r="K114" s="67">
        <f t="shared" si="25"/>
        <v>0</v>
      </c>
      <c r="L114" s="67">
        <f t="shared" si="25"/>
        <v>0</v>
      </c>
      <c r="M114" s="67">
        <f t="shared" si="25"/>
        <v>0</v>
      </c>
      <c r="N114" s="67">
        <f t="shared" si="25"/>
        <v>0</v>
      </c>
      <c r="O114" s="67">
        <f t="shared" si="25"/>
        <v>0</v>
      </c>
      <c r="P114" s="67">
        <f t="shared" si="25"/>
        <v>0</v>
      </c>
      <c r="Q114" s="214"/>
    </row>
    <row r="115" ht="18" hidden="1" customHeight="1" spans="1:17">
      <c r="A115" s="8">
        <v>5</v>
      </c>
      <c r="B115" s="9">
        <v>2711</v>
      </c>
      <c r="C115" s="20" t="s">
        <v>110</v>
      </c>
      <c r="D115" s="132">
        <f t="shared" si="16"/>
        <v>0</v>
      </c>
      <c r="E115" s="26"/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14"/>
    </row>
    <row r="116" ht="18" hidden="1" customHeight="1" spans="1:17">
      <c r="A116" s="8">
        <v>5</v>
      </c>
      <c r="B116" s="9">
        <v>2712</v>
      </c>
      <c r="C116" s="20" t="s">
        <v>111</v>
      </c>
      <c r="D116" s="132">
        <f t="shared" si="16"/>
        <v>0</v>
      </c>
      <c r="E116" s="26"/>
      <c r="F116" s="26"/>
      <c r="G116" s="26"/>
      <c r="H116" s="26"/>
      <c r="I116" s="26"/>
      <c r="J116" s="26"/>
      <c r="K116" s="26"/>
      <c r="L116" s="26"/>
      <c r="M116" s="26"/>
      <c r="N116" s="26"/>
      <c r="O116" s="26"/>
      <c r="P116" s="26"/>
      <c r="Q116" s="214"/>
    </row>
    <row r="117" ht="18" hidden="1" customHeight="1" spans="1:17">
      <c r="A117" s="8">
        <v>4</v>
      </c>
      <c r="B117" s="9">
        <v>272</v>
      </c>
      <c r="C117" s="17" t="s">
        <v>112</v>
      </c>
      <c r="D117" s="238">
        <f t="shared" si="16"/>
        <v>0</v>
      </c>
      <c r="E117" s="67">
        <f t="shared" ref="E117:P117" si="26">SUM(E118:E119)</f>
        <v>0</v>
      </c>
      <c r="F117" s="67">
        <f t="shared" si="26"/>
        <v>0</v>
      </c>
      <c r="G117" s="67">
        <f t="shared" si="26"/>
        <v>0</v>
      </c>
      <c r="H117" s="67">
        <f t="shared" si="26"/>
        <v>0</v>
      </c>
      <c r="I117" s="67">
        <f t="shared" si="26"/>
        <v>0</v>
      </c>
      <c r="J117" s="67">
        <f t="shared" si="26"/>
        <v>0</v>
      </c>
      <c r="K117" s="67">
        <f t="shared" si="26"/>
        <v>0</v>
      </c>
      <c r="L117" s="67">
        <f t="shared" si="26"/>
        <v>0</v>
      </c>
      <c r="M117" s="67">
        <f t="shared" si="26"/>
        <v>0</v>
      </c>
      <c r="N117" s="67">
        <f t="shared" si="26"/>
        <v>0</v>
      </c>
      <c r="O117" s="67">
        <f t="shared" si="26"/>
        <v>0</v>
      </c>
      <c r="P117" s="67">
        <f t="shared" si="26"/>
        <v>0</v>
      </c>
      <c r="Q117" s="214"/>
    </row>
    <row r="118" ht="18" hidden="1" customHeight="1" spans="1:17">
      <c r="A118" s="8">
        <v>5</v>
      </c>
      <c r="B118" s="9">
        <v>2721</v>
      </c>
      <c r="C118" s="20" t="s">
        <v>110</v>
      </c>
      <c r="D118" s="132">
        <f t="shared" si="16"/>
        <v>0</v>
      </c>
      <c r="E118" s="26"/>
      <c r="F118" s="26"/>
      <c r="G118" s="26"/>
      <c r="H118" s="26"/>
      <c r="I118" s="26"/>
      <c r="J118" s="26"/>
      <c r="K118" s="26"/>
      <c r="L118" s="26"/>
      <c r="M118" s="26"/>
      <c r="N118" s="26"/>
      <c r="O118" s="26"/>
      <c r="P118" s="26"/>
      <c r="Q118" s="214"/>
    </row>
    <row r="119" ht="18" hidden="1" customHeight="1" spans="1:17">
      <c r="A119" s="8">
        <v>5</v>
      </c>
      <c r="B119" s="9">
        <v>2722</v>
      </c>
      <c r="C119" s="20" t="s">
        <v>111</v>
      </c>
      <c r="D119" s="132">
        <f t="shared" si="16"/>
        <v>0</v>
      </c>
      <c r="E119" s="26"/>
      <c r="F119" s="26"/>
      <c r="G119" s="26"/>
      <c r="H119" s="26"/>
      <c r="I119" s="26"/>
      <c r="J119" s="26"/>
      <c r="K119" s="26"/>
      <c r="L119" s="26"/>
      <c r="M119" s="26"/>
      <c r="N119" s="26"/>
      <c r="O119" s="26"/>
      <c r="P119" s="26"/>
      <c r="Q119" s="214"/>
    </row>
    <row r="120" ht="45" hidden="1" customHeight="1" spans="1:17">
      <c r="A120" s="8">
        <v>4</v>
      </c>
      <c r="B120" s="9">
        <v>273</v>
      </c>
      <c r="C120" s="17" t="s">
        <v>113</v>
      </c>
      <c r="D120" s="238">
        <f t="shared" si="16"/>
        <v>0</v>
      </c>
      <c r="E120" s="67">
        <f t="shared" ref="E120:P120" si="27">SUM(E121:E122)</f>
        <v>0</v>
      </c>
      <c r="F120" s="67">
        <f t="shared" si="27"/>
        <v>0</v>
      </c>
      <c r="G120" s="67">
        <f t="shared" si="27"/>
        <v>0</v>
      </c>
      <c r="H120" s="67">
        <f t="shared" si="27"/>
        <v>0</v>
      </c>
      <c r="I120" s="67">
        <f t="shared" si="27"/>
        <v>0</v>
      </c>
      <c r="J120" s="67">
        <f t="shared" si="27"/>
        <v>0</v>
      </c>
      <c r="K120" s="67">
        <f t="shared" si="27"/>
        <v>0</v>
      </c>
      <c r="L120" s="67">
        <f t="shared" si="27"/>
        <v>0</v>
      </c>
      <c r="M120" s="67">
        <f t="shared" si="27"/>
        <v>0</v>
      </c>
      <c r="N120" s="67">
        <f t="shared" si="27"/>
        <v>0</v>
      </c>
      <c r="O120" s="67">
        <f t="shared" si="27"/>
        <v>0</v>
      </c>
      <c r="P120" s="67">
        <f t="shared" si="27"/>
        <v>0</v>
      </c>
      <c r="Q120" s="214"/>
    </row>
    <row r="121" ht="18" hidden="1" customHeight="1" spans="1:17">
      <c r="A121" s="8">
        <v>5</v>
      </c>
      <c r="B121" s="9">
        <v>2731</v>
      </c>
      <c r="C121" s="20" t="s">
        <v>110</v>
      </c>
      <c r="D121" s="132">
        <f t="shared" si="16"/>
        <v>0</v>
      </c>
      <c r="E121" s="26"/>
      <c r="F121" s="26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14"/>
    </row>
    <row r="122" ht="18.75" hidden="1" customHeight="1" spans="1:17">
      <c r="A122" s="8">
        <v>5</v>
      </c>
      <c r="B122" s="133">
        <v>2732</v>
      </c>
      <c r="C122" s="148" t="s">
        <v>111</v>
      </c>
      <c r="D122" s="149">
        <f t="shared" si="16"/>
        <v>0</v>
      </c>
      <c r="E122" s="188"/>
      <c r="F122" s="188"/>
      <c r="G122" s="188"/>
      <c r="H122" s="188"/>
      <c r="I122" s="188"/>
      <c r="J122" s="188"/>
      <c r="K122" s="188"/>
      <c r="L122" s="188"/>
      <c r="M122" s="188"/>
      <c r="N122" s="188"/>
      <c r="O122" s="188"/>
      <c r="P122" s="188"/>
      <c r="Q122" s="214"/>
    </row>
    <row r="123" ht="18.75" hidden="1" customHeight="1" spans="1:17">
      <c r="A123" s="8">
        <v>3</v>
      </c>
      <c r="B123" s="161">
        <v>28</v>
      </c>
      <c r="C123" s="239" t="s">
        <v>114</v>
      </c>
      <c r="D123" s="240">
        <f t="shared" si="16"/>
        <v>0</v>
      </c>
      <c r="E123" s="241">
        <f t="shared" ref="E123:P123" si="28">E124+E125</f>
        <v>0</v>
      </c>
      <c r="F123" s="241">
        <f t="shared" si="28"/>
        <v>0</v>
      </c>
      <c r="G123" s="241">
        <f t="shared" si="28"/>
        <v>0</v>
      </c>
      <c r="H123" s="241">
        <f t="shared" si="28"/>
        <v>0</v>
      </c>
      <c r="I123" s="241">
        <f t="shared" si="28"/>
        <v>0</v>
      </c>
      <c r="J123" s="241">
        <f t="shared" si="28"/>
        <v>0</v>
      </c>
      <c r="K123" s="241">
        <f t="shared" si="28"/>
        <v>0</v>
      </c>
      <c r="L123" s="241">
        <f t="shared" si="28"/>
        <v>0</v>
      </c>
      <c r="M123" s="241">
        <f t="shared" si="28"/>
        <v>0</v>
      </c>
      <c r="N123" s="241">
        <f t="shared" si="28"/>
        <v>0</v>
      </c>
      <c r="O123" s="241">
        <f t="shared" si="28"/>
        <v>0</v>
      </c>
      <c r="P123" s="251">
        <f t="shared" si="28"/>
        <v>0</v>
      </c>
      <c r="Q123" s="214"/>
    </row>
    <row r="124" ht="30.75" hidden="1" customHeight="1" spans="1:17">
      <c r="A124" s="8">
        <v>4</v>
      </c>
      <c r="B124" s="158">
        <v>281</v>
      </c>
      <c r="C124" s="242" t="s">
        <v>115</v>
      </c>
      <c r="D124" s="243">
        <f t="shared" si="16"/>
        <v>0</v>
      </c>
      <c r="E124" s="244"/>
      <c r="F124" s="244"/>
      <c r="G124" s="244"/>
      <c r="H124" s="244"/>
      <c r="I124" s="244"/>
      <c r="J124" s="244"/>
      <c r="K124" s="244"/>
      <c r="L124" s="244"/>
      <c r="M124" s="244"/>
      <c r="N124" s="244"/>
      <c r="O124" s="244"/>
      <c r="P124" s="244"/>
      <c r="Q124" s="214"/>
    </row>
    <row r="125" ht="18" hidden="1" customHeight="1" spans="1:17">
      <c r="A125" s="8">
        <v>4</v>
      </c>
      <c r="B125" s="116">
        <v>282</v>
      </c>
      <c r="C125" s="151" t="s">
        <v>116</v>
      </c>
      <c r="D125" s="197">
        <f t="shared" si="16"/>
        <v>0</v>
      </c>
      <c r="E125" s="153">
        <f t="shared" ref="E125:P125" si="29">E126+E145</f>
        <v>0</v>
      </c>
      <c r="F125" s="153">
        <f t="shared" si="29"/>
        <v>0</v>
      </c>
      <c r="G125" s="153">
        <f t="shared" si="29"/>
        <v>0</v>
      </c>
      <c r="H125" s="153">
        <f t="shared" si="29"/>
        <v>0</v>
      </c>
      <c r="I125" s="153">
        <f t="shared" si="29"/>
        <v>0</v>
      </c>
      <c r="J125" s="153">
        <f t="shared" si="29"/>
        <v>0</v>
      </c>
      <c r="K125" s="153">
        <f t="shared" si="29"/>
        <v>0</v>
      </c>
      <c r="L125" s="153">
        <f t="shared" si="29"/>
        <v>0</v>
      </c>
      <c r="M125" s="153">
        <f t="shared" si="29"/>
        <v>0</v>
      </c>
      <c r="N125" s="153">
        <f t="shared" si="29"/>
        <v>0</v>
      </c>
      <c r="O125" s="153">
        <f t="shared" si="29"/>
        <v>0</v>
      </c>
      <c r="P125" s="206">
        <f t="shared" si="29"/>
        <v>0</v>
      </c>
      <c r="Q125" s="214"/>
    </row>
    <row r="126" ht="30.75" hidden="1" customHeight="1" spans="1:17">
      <c r="A126" s="8">
        <v>5</v>
      </c>
      <c r="B126" s="123">
        <v>2821</v>
      </c>
      <c r="C126" s="181" t="s">
        <v>117</v>
      </c>
      <c r="D126" s="156">
        <f t="shared" si="16"/>
        <v>0</v>
      </c>
      <c r="E126" s="245">
        <f t="shared" ref="E126:P126" si="30">SUM(E127:E144)</f>
        <v>0</v>
      </c>
      <c r="F126" s="245">
        <f t="shared" si="30"/>
        <v>0</v>
      </c>
      <c r="G126" s="245">
        <f t="shared" si="30"/>
        <v>0</v>
      </c>
      <c r="H126" s="245">
        <f t="shared" si="30"/>
        <v>0</v>
      </c>
      <c r="I126" s="245">
        <f t="shared" si="30"/>
        <v>0</v>
      </c>
      <c r="J126" s="245">
        <f t="shared" si="30"/>
        <v>0</v>
      </c>
      <c r="K126" s="245">
        <f t="shared" si="30"/>
        <v>0</v>
      </c>
      <c r="L126" s="245">
        <f t="shared" si="30"/>
        <v>0</v>
      </c>
      <c r="M126" s="245">
        <f t="shared" si="30"/>
        <v>0</v>
      </c>
      <c r="N126" s="245">
        <f t="shared" si="30"/>
        <v>0</v>
      </c>
      <c r="O126" s="245">
        <f t="shared" si="30"/>
        <v>0</v>
      </c>
      <c r="P126" s="252">
        <f t="shared" si="30"/>
        <v>0</v>
      </c>
      <c r="Q126" s="214"/>
    </row>
    <row r="127" ht="90" hidden="1" customHeight="1" spans="1:17">
      <c r="A127" s="8">
        <v>6</v>
      </c>
      <c r="B127" s="127">
        <v>28211</v>
      </c>
      <c r="C127" s="128" t="s">
        <v>118</v>
      </c>
      <c r="D127" s="129">
        <f t="shared" si="16"/>
        <v>0</v>
      </c>
      <c r="E127" s="130"/>
      <c r="F127" s="130"/>
      <c r="G127" s="130"/>
      <c r="H127" s="130"/>
      <c r="I127" s="130"/>
      <c r="J127" s="130"/>
      <c r="K127" s="130"/>
      <c r="L127" s="130"/>
      <c r="M127" s="130"/>
      <c r="N127" s="130"/>
      <c r="O127" s="130"/>
      <c r="P127" s="130"/>
      <c r="Q127" s="214"/>
    </row>
    <row r="128" ht="30" hidden="1" customHeight="1" spans="1:17">
      <c r="A128" s="8">
        <v>6</v>
      </c>
      <c r="B128" s="9">
        <v>28212</v>
      </c>
      <c r="C128" s="23" t="s">
        <v>119</v>
      </c>
      <c r="D128" s="131">
        <f t="shared" si="16"/>
        <v>0</v>
      </c>
      <c r="E128" s="25"/>
      <c r="F128" s="25"/>
      <c r="G128" s="25"/>
      <c r="H128" s="25"/>
      <c r="I128" s="25"/>
      <c r="J128" s="25"/>
      <c r="K128" s="25"/>
      <c r="L128" s="25"/>
      <c r="M128" s="25"/>
      <c r="N128" s="25"/>
      <c r="O128" s="25"/>
      <c r="P128" s="25"/>
      <c r="Q128" s="214"/>
    </row>
    <row r="129" ht="30" hidden="1" customHeight="1" spans="1:17">
      <c r="A129" s="8">
        <v>6</v>
      </c>
      <c r="B129" s="9">
        <v>28213</v>
      </c>
      <c r="C129" s="23" t="s">
        <v>120</v>
      </c>
      <c r="D129" s="131">
        <f t="shared" si="16"/>
        <v>0</v>
      </c>
      <c r="E129" s="25"/>
      <c r="F129" s="25"/>
      <c r="G129" s="25"/>
      <c r="H129" s="25"/>
      <c r="I129" s="25"/>
      <c r="J129" s="25"/>
      <c r="K129" s="25"/>
      <c r="L129" s="25"/>
      <c r="M129" s="25"/>
      <c r="N129" s="25"/>
      <c r="O129" s="25"/>
      <c r="P129" s="25"/>
      <c r="Q129" s="214"/>
    </row>
    <row r="130" ht="45" hidden="1" customHeight="1" spans="1:17">
      <c r="A130" s="8">
        <v>6</v>
      </c>
      <c r="B130" s="9">
        <v>28214</v>
      </c>
      <c r="C130" s="23" t="s">
        <v>121</v>
      </c>
      <c r="D130" s="131">
        <f t="shared" si="16"/>
        <v>0</v>
      </c>
      <c r="E130" s="25"/>
      <c r="F130" s="25"/>
      <c r="G130" s="25"/>
      <c r="H130" s="25"/>
      <c r="I130" s="25"/>
      <c r="J130" s="25"/>
      <c r="K130" s="25"/>
      <c r="L130" s="25"/>
      <c r="M130" s="25"/>
      <c r="N130" s="25"/>
      <c r="O130" s="25"/>
      <c r="P130" s="25"/>
      <c r="Q130" s="214"/>
    </row>
    <row r="131" ht="30" hidden="1" customHeight="1" spans="1:17">
      <c r="A131" s="8">
        <v>6</v>
      </c>
      <c r="B131" s="9">
        <v>28215</v>
      </c>
      <c r="C131" s="23" t="s">
        <v>122</v>
      </c>
      <c r="D131" s="131">
        <f t="shared" si="16"/>
        <v>0</v>
      </c>
      <c r="E131" s="25"/>
      <c r="F131" s="25"/>
      <c r="G131" s="25"/>
      <c r="H131" s="25"/>
      <c r="I131" s="25"/>
      <c r="J131" s="25"/>
      <c r="K131" s="25"/>
      <c r="L131" s="25"/>
      <c r="M131" s="25"/>
      <c r="N131" s="25"/>
      <c r="O131" s="25"/>
      <c r="P131" s="25"/>
      <c r="Q131" s="214"/>
    </row>
    <row r="132" ht="18" hidden="1" customHeight="1" spans="1:17">
      <c r="A132" s="8">
        <v>6</v>
      </c>
      <c r="B132" s="9">
        <v>28216</v>
      </c>
      <c r="C132" s="23" t="s">
        <v>123</v>
      </c>
      <c r="D132" s="131">
        <f t="shared" si="16"/>
        <v>0</v>
      </c>
      <c r="E132" s="25"/>
      <c r="F132" s="25"/>
      <c r="G132" s="25"/>
      <c r="H132" s="25"/>
      <c r="I132" s="25"/>
      <c r="J132" s="25"/>
      <c r="K132" s="25"/>
      <c r="L132" s="25"/>
      <c r="M132" s="25"/>
      <c r="N132" s="25"/>
      <c r="O132" s="25"/>
      <c r="P132" s="25"/>
      <c r="Q132" s="214"/>
    </row>
    <row r="133" ht="30" hidden="1" customHeight="1" spans="1:17">
      <c r="A133" s="8">
        <v>6</v>
      </c>
      <c r="B133" s="9">
        <v>28217</v>
      </c>
      <c r="C133" s="23" t="s">
        <v>124</v>
      </c>
      <c r="D133" s="131">
        <f t="shared" si="16"/>
        <v>0</v>
      </c>
      <c r="E133" s="25"/>
      <c r="F133" s="25"/>
      <c r="G133" s="25"/>
      <c r="H133" s="25"/>
      <c r="I133" s="25"/>
      <c r="J133" s="25"/>
      <c r="K133" s="25"/>
      <c r="L133" s="25"/>
      <c r="M133" s="25"/>
      <c r="N133" s="25"/>
      <c r="O133" s="25"/>
      <c r="P133" s="25"/>
      <c r="Q133" s="214"/>
    </row>
    <row r="134" ht="30" hidden="1" customHeight="1" spans="1:17">
      <c r="A134" s="8">
        <v>6</v>
      </c>
      <c r="B134" s="9">
        <v>28218</v>
      </c>
      <c r="C134" s="23" t="s">
        <v>125</v>
      </c>
      <c r="D134" s="131">
        <f t="shared" si="16"/>
        <v>0</v>
      </c>
      <c r="E134" s="25"/>
      <c r="F134" s="25"/>
      <c r="G134" s="25"/>
      <c r="H134" s="25"/>
      <c r="I134" s="25"/>
      <c r="J134" s="25"/>
      <c r="K134" s="25"/>
      <c r="L134" s="25"/>
      <c r="M134" s="25"/>
      <c r="N134" s="25"/>
      <c r="O134" s="25"/>
      <c r="P134" s="25"/>
      <c r="Q134" s="214"/>
    </row>
    <row r="135" ht="30" hidden="1" customHeight="1" spans="1:17">
      <c r="A135" s="8">
        <v>6</v>
      </c>
      <c r="B135" s="9">
        <v>28219</v>
      </c>
      <c r="C135" s="23" t="s">
        <v>126</v>
      </c>
      <c r="D135" s="131">
        <f t="shared" si="16"/>
        <v>0</v>
      </c>
      <c r="E135" s="25"/>
      <c r="F135" s="25"/>
      <c r="G135" s="25"/>
      <c r="H135" s="25"/>
      <c r="I135" s="25"/>
      <c r="J135" s="25"/>
      <c r="K135" s="25"/>
      <c r="L135" s="25"/>
      <c r="M135" s="25"/>
      <c r="N135" s="25"/>
      <c r="O135" s="25"/>
      <c r="P135" s="25"/>
      <c r="Q135" s="214"/>
    </row>
    <row r="136" ht="30" hidden="1" customHeight="1" spans="1:17">
      <c r="A136" s="8">
        <v>6</v>
      </c>
      <c r="B136" s="9">
        <v>282110</v>
      </c>
      <c r="C136" s="23" t="s">
        <v>127</v>
      </c>
      <c r="D136" s="131">
        <f t="shared" si="16"/>
        <v>0</v>
      </c>
      <c r="E136" s="25"/>
      <c r="F136" s="25"/>
      <c r="G136" s="25"/>
      <c r="H136" s="25"/>
      <c r="I136" s="25"/>
      <c r="J136" s="25"/>
      <c r="K136" s="25"/>
      <c r="L136" s="25"/>
      <c r="M136" s="25"/>
      <c r="N136" s="25"/>
      <c r="O136" s="25"/>
      <c r="P136" s="25"/>
      <c r="Q136" s="214"/>
    </row>
    <row r="137" ht="30" hidden="1" customHeight="1" spans="1:17">
      <c r="A137" s="8">
        <v>6</v>
      </c>
      <c r="B137" s="9">
        <v>28211</v>
      </c>
      <c r="C137" s="23" t="s">
        <v>128</v>
      </c>
      <c r="D137" s="131">
        <f t="shared" si="16"/>
        <v>0</v>
      </c>
      <c r="E137" s="25"/>
      <c r="F137" s="25"/>
      <c r="G137" s="25"/>
      <c r="H137" s="25"/>
      <c r="I137" s="25"/>
      <c r="J137" s="25"/>
      <c r="K137" s="25"/>
      <c r="L137" s="25"/>
      <c r="M137" s="25"/>
      <c r="N137" s="25"/>
      <c r="O137" s="25"/>
      <c r="P137" s="25"/>
      <c r="Q137" s="214"/>
    </row>
    <row r="138" ht="45" hidden="1" customHeight="1" spans="1:17">
      <c r="A138" s="8">
        <v>6</v>
      </c>
      <c r="B138" s="9">
        <v>282112</v>
      </c>
      <c r="C138" s="23" t="s">
        <v>129</v>
      </c>
      <c r="D138" s="131">
        <f t="shared" si="16"/>
        <v>0</v>
      </c>
      <c r="E138" s="25"/>
      <c r="F138" s="25"/>
      <c r="G138" s="25"/>
      <c r="H138" s="25"/>
      <c r="I138" s="25"/>
      <c r="J138" s="25"/>
      <c r="K138" s="25"/>
      <c r="L138" s="25"/>
      <c r="M138" s="25"/>
      <c r="N138" s="25"/>
      <c r="O138" s="25"/>
      <c r="P138" s="25"/>
      <c r="Q138" s="214"/>
    </row>
    <row r="139" ht="45" hidden="1" customHeight="1" spans="1:17">
      <c r="A139" s="8">
        <v>6</v>
      </c>
      <c r="B139" s="9">
        <v>282113</v>
      </c>
      <c r="C139" s="23" t="s">
        <v>130</v>
      </c>
      <c r="D139" s="131">
        <f t="shared" ref="D139:D202" si="31">SUM(E139:P139)</f>
        <v>0</v>
      </c>
      <c r="E139" s="25"/>
      <c r="F139" s="25"/>
      <c r="G139" s="25"/>
      <c r="H139" s="25"/>
      <c r="I139" s="25"/>
      <c r="J139" s="25"/>
      <c r="K139" s="25"/>
      <c r="L139" s="25"/>
      <c r="M139" s="25"/>
      <c r="N139" s="25"/>
      <c r="O139" s="25"/>
      <c r="P139" s="25"/>
      <c r="Q139" s="214"/>
    </row>
    <row r="140" ht="45.75" hidden="1" customHeight="1" spans="1:17">
      <c r="A140" s="8">
        <v>6</v>
      </c>
      <c r="B140" s="133">
        <v>282114</v>
      </c>
      <c r="C140" s="168" t="s">
        <v>131</v>
      </c>
      <c r="D140" s="169">
        <f t="shared" si="31"/>
        <v>0</v>
      </c>
      <c r="E140" s="253"/>
      <c r="F140" s="253"/>
      <c r="G140" s="253"/>
      <c r="H140" s="253"/>
      <c r="I140" s="253"/>
      <c r="J140" s="253"/>
      <c r="K140" s="253"/>
      <c r="L140" s="253"/>
      <c r="M140" s="253"/>
      <c r="N140" s="253"/>
      <c r="O140" s="253"/>
      <c r="P140" s="253"/>
      <c r="Q140" s="214"/>
    </row>
    <row r="141" ht="75.75" hidden="1" customHeight="1" spans="1:17">
      <c r="A141" s="8">
        <v>6</v>
      </c>
      <c r="B141" s="161">
        <v>282115</v>
      </c>
      <c r="C141" s="173" t="s">
        <v>132</v>
      </c>
      <c r="D141" s="254">
        <f t="shared" si="31"/>
        <v>0</v>
      </c>
      <c r="E141" s="255"/>
      <c r="F141" s="255"/>
      <c r="G141" s="255"/>
      <c r="H141" s="255"/>
      <c r="I141" s="255"/>
      <c r="J141" s="255"/>
      <c r="K141" s="255"/>
      <c r="L141" s="255"/>
      <c r="M141" s="255"/>
      <c r="N141" s="255"/>
      <c r="O141" s="255"/>
      <c r="P141" s="301"/>
      <c r="Q141" s="214"/>
    </row>
    <row r="142" ht="18" hidden="1" customHeight="1" spans="1:17">
      <c r="A142" s="8">
        <v>6</v>
      </c>
      <c r="B142" s="127">
        <v>282116</v>
      </c>
      <c r="C142" s="128" t="s">
        <v>133</v>
      </c>
      <c r="D142" s="129">
        <f t="shared" si="31"/>
        <v>0</v>
      </c>
      <c r="E142" s="130"/>
      <c r="F142" s="130"/>
      <c r="G142" s="130"/>
      <c r="H142" s="130"/>
      <c r="I142" s="130"/>
      <c r="J142" s="130"/>
      <c r="K142" s="130"/>
      <c r="L142" s="130"/>
      <c r="M142" s="130"/>
      <c r="N142" s="130"/>
      <c r="O142" s="130"/>
      <c r="P142" s="130"/>
      <c r="Q142" s="214"/>
    </row>
    <row r="143" ht="18" hidden="1" customHeight="1" spans="1:17">
      <c r="A143" s="8">
        <v>6</v>
      </c>
      <c r="B143" s="9">
        <v>282117</v>
      </c>
      <c r="C143" s="23" t="s">
        <v>134</v>
      </c>
      <c r="D143" s="131">
        <f t="shared" si="31"/>
        <v>0</v>
      </c>
      <c r="E143" s="25"/>
      <c r="F143" s="25"/>
      <c r="G143" s="25"/>
      <c r="H143" s="25"/>
      <c r="I143" s="25"/>
      <c r="J143" s="25"/>
      <c r="K143" s="25"/>
      <c r="L143" s="25"/>
      <c r="M143" s="25"/>
      <c r="N143" s="25"/>
      <c r="O143" s="25"/>
      <c r="P143" s="25"/>
      <c r="Q143" s="214"/>
    </row>
    <row r="144" ht="45" hidden="1" customHeight="1" spans="1:17">
      <c r="A144" s="8">
        <v>6</v>
      </c>
      <c r="B144" s="9">
        <v>282118</v>
      </c>
      <c r="C144" s="23" t="s">
        <v>135</v>
      </c>
      <c r="D144" s="192">
        <f t="shared" si="31"/>
        <v>0</v>
      </c>
      <c r="E144" s="68"/>
      <c r="F144" s="68"/>
      <c r="G144" s="68"/>
      <c r="H144" s="68"/>
      <c r="I144" s="68"/>
      <c r="J144" s="68"/>
      <c r="K144" s="68"/>
      <c r="L144" s="68"/>
      <c r="M144" s="68"/>
      <c r="N144" s="68"/>
      <c r="O144" s="68"/>
      <c r="P144" s="68"/>
      <c r="Q144" s="214"/>
    </row>
    <row r="145" ht="11.25" hidden="1" customHeight="1" spans="1:17">
      <c r="A145" s="8">
        <v>5</v>
      </c>
      <c r="B145" s="133">
        <v>2822</v>
      </c>
      <c r="C145" s="148" t="s">
        <v>136</v>
      </c>
      <c r="D145" s="149">
        <f t="shared" si="31"/>
        <v>0</v>
      </c>
      <c r="E145" s="188"/>
      <c r="F145" s="188"/>
      <c r="G145" s="188"/>
      <c r="H145" s="188"/>
      <c r="I145" s="188"/>
      <c r="J145" s="188"/>
      <c r="K145" s="188"/>
      <c r="L145" s="188"/>
      <c r="M145" s="188"/>
      <c r="N145" s="188"/>
      <c r="O145" s="188"/>
      <c r="P145" s="188"/>
      <c r="Q145" s="214"/>
    </row>
    <row r="146" ht="19.5" spans="1:17">
      <c r="A146" s="8">
        <v>21</v>
      </c>
      <c r="B146" s="116">
        <v>61</v>
      </c>
      <c r="C146" s="256" t="s">
        <v>137</v>
      </c>
      <c r="D146" s="257">
        <f t="shared" si="31"/>
        <v>389730</v>
      </c>
      <c r="E146" s="258">
        <f t="shared" ref="E146:P146" si="32">E147+E194+E202+E201</f>
        <v>0</v>
      </c>
      <c r="F146" s="258">
        <f t="shared" si="32"/>
        <v>103980</v>
      </c>
      <c r="G146" s="259">
        <f t="shared" si="32"/>
        <v>96000</v>
      </c>
      <c r="H146" s="259">
        <f t="shared" si="32"/>
        <v>189750</v>
      </c>
      <c r="I146" s="259">
        <f t="shared" si="32"/>
        <v>0</v>
      </c>
      <c r="J146" s="259">
        <f t="shared" si="32"/>
        <v>0</v>
      </c>
      <c r="K146" s="259">
        <f t="shared" si="32"/>
        <v>0</v>
      </c>
      <c r="L146" s="259">
        <f t="shared" si="32"/>
        <v>0</v>
      </c>
      <c r="M146" s="259">
        <f t="shared" si="32"/>
        <v>0</v>
      </c>
      <c r="N146" s="259">
        <f t="shared" si="32"/>
        <v>0</v>
      </c>
      <c r="O146" s="259">
        <f t="shared" si="32"/>
        <v>0</v>
      </c>
      <c r="P146" s="302">
        <f t="shared" si="32"/>
        <v>0</v>
      </c>
      <c r="Q146" s="214"/>
    </row>
    <row r="147" ht="18" spans="1:17">
      <c r="A147" s="8">
        <v>3</v>
      </c>
      <c r="B147" s="120">
        <v>611</v>
      </c>
      <c r="C147" s="72" t="s">
        <v>138</v>
      </c>
      <c r="D147" s="260">
        <f t="shared" si="31"/>
        <v>389730</v>
      </c>
      <c r="E147" s="73">
        <f t="shared" ref="E147:P147" si="33">E148+E160+E189</f>
        <v>0</v>
      </c>
      <c r="F147" s="73">
        <f t="shared" si="33"/>
        <v>103980</v>
      </c>
      <c r="G147" s="74">
        <f t="shared" si="33"/>
        <v>96000</v>
      </c>
      <c r="H147" s="74">
        <f t="shared" si="33"/>
        <v>189750</v>
      </c>
      <c r="I147" s="74">
        <f t="shared" si="33"/>
        <v>0</v>
      </c>
      <c r="J147" s="74">
        <f t="shared" si="33"/>
        <v>0</v>
      </c>
      <c r="K147" s="74">
        <f t="shared" si="33"/>
        <v>0</v>
      </c>
      <c r="L147" s="74">
        <f t="shared" si="33"/>
        <v>0</v>
      </c>
      <c r="M147" s="74">
        <f t="shared" si="33"/>
        <v>0</v>
      </c>
      <c r="N147" s="74">
        <f t="shared" si="33"/>
        <v>0</v>
      </c>
      <c r="O147" s="74">
        <f t="shared" si="33"/>
        <v>0</v>
      </c>
      <c r="P147" s="303">
        <f t="shared" si="33"/>
        <v>0</v>
      </c>
      <c r="Q147" s="214"/>
    </row>
    <row r="148" ht="18.75" spans="1:17">
      <c r="A148" s="8">
        <v>4</v>
      </c>
      <c r="B148" s="123">
        <v>6111</v>
      </c>
      <c r="C148" s="141" t="s">
        <v>139</v>
      </c>
      <c r="D148" s="260">
        <f t="shared" si="31"/>
        <v>275030</v>
      </c>
      <c r="E148" s="261">
        <f t="shared" ref="E148:P148" si="34">E149+E150+E151+E152+E153+E154+E155+E156+E157+E158+E159</f>
        <v>0</v>
      </c>
      <c r="F148" s="261">
        <f t="shared" si="34"/>
        <v>98980</v>
      </c>
      <c r="G148" s="262">
        <f t="shared" si="34"/>
        <v>0</v>
      </c>
      <c r="H148" s="262">
        <f t="shared" si="34"/>
        <v>176050</v>
      </c>
      <c r="I148" s="262">
        <f t="shared" si="34"/>
        <v>0</v>
      </c>
      <c r="J148" s="262">
        <f t="shared" si="34"/>
        <v>0</v>
      </c>
      <c r="K148" s="262">
        <f t="shared" si="34"/>
        <v>0</v>
      </c>
      <c r="L148" s="262">
        <f t="shared" si="34"/>
        <v>0</v>
      </c>
      <c r="M148" s="262">
        <f t="shared" si="34"/>
        <v>0</v>
      </c>
      <c r="N148" s="262">
        <f t="shared" si="34"/>
        <v>0</v>
      </c>
      <c r="O148" s="262">
        <f t="shared" si="34"/>
        <v>0</v>
      </c>
      <c r="P148" s="304">
        <f t="shared" si="34"/>
        <v>0</v>
      </c>
      <c r="Q148" s="214"/>
    </row>
    <row r="149" ht="18.75" customHeight="1" spans="1:17">
      <c r="A149" s="8">
        <v>5</v>
      </c>
      <c r="B149" s="158">
        <v>61111</v>
      </c>
      <c r="C149" s="263" t="s">
        <v>140</v>
      </c>
      <c r="D149" s="159"/>
      <c r="E149" s="160"/>
      <c r="F149" s="160"/>
      <c r="G149" s="160"/>
      <c r="H149" s="160"/>
      <c r="I149" s="160"/>
      <c r="J149" s="160"/>
      <c r="K149" s="160"/>
      <c r="L149" s="160"/>
      <c r="M149" s="160"/>
      <c r="N149" s="160"/>
      <c r="O149" s="160"/>
      <c r="P149" s="160"/>
      <c r="Q149" s="214"/>
    </row>
    <row r="150" ht="18.75" spans="1:17">
      <c r="A150" s="8">
        <v>5</v>
      </c>
      <c r="B150" s="161">
        <v>61112</v>
      </c>
      <c r="C150" s="162" t="s">
        <v>141</v>
      </c>
      <c r="D150" s="260">
        <f>SUM(E150:P150)</f>
        <v>147271</v>
      </c>
      <c r="E150" s="264"/>
      <c r="F150" s="264"/>
      <c r="G150" s="264"/>
      <c r="H150" s="264">
        <v>147271</v>
      </c>
      <c r="I150" s="264"/>
      <c r="J150" s="264"/>
      <c r="K150" s="264"/>
      <c r="L150" s="264"/>
      <c r="M150" s="264"/>
      <c r="N150" s="264"/>
      <c r="O150" s="264"/>
      <c r="P150" s="305"/>
      <c r="Q150" s="214"/>
    </row>
    <row r="151" ht="18" hidden="1" customHeight="1" spans="1:17">
      <c r="A151" s="8">
        <v>5</v>
      </c>
      <c r="B151" s="127">
        <v>61113</v>
      </c>
      <c r="C151" s="185" t="s">
        <v>142</v>
      </c>
      <c r="D151" s="186">
        <f t="shared" si="31"/>
        <v>0</v>
      </c>
      <c r="E151" s="187"/>
      <c r="F151" s="187"/>
      <c r="G151" s="187"/>
      <c r="H151" s="187"/>
      <c r="I151" s="187"/>
      <c r="J151" s="187"/>
      <c r="K151" s="187"/>
      <c r="L151" s="187"/>
      <c r="M151" s="187"/>
      <c r="N151" s="187"/>
      <c r="O151" s="187"/>
      <c r="P151" s="187"/>
      <c r="Q151" s="214"/>
    </row>
    <row r="152" ht="18" hidden="1" customHeight="1" spans="1:17">
      <c r="A152" s="8">
        <v>5</v>
      </c>
      <c r="B152" s="9">
        <v>61114</v>
      </c>
      <c r="C152" s="20" t="s">
        <v>143</v>
      </c>
      <c r="D152" s="132">
        <f t="shared" si="31"/>
        <v>0</v>
      </c>
      <c r="E152" s="26"/>
      <c r="F152" s="26"/>
      <c r="G152" s="26"/>
      <c r="H152" s="26"/>
      <c r="I152" s="26"/>
      <c r="J152" s="26"/>
      <c r="K152" s="26"/>
      <c r="L152" s="26"/>
      <c r="M152" s="26"/>
      <c r="N152" s="26"/>
      <c r="O152" s="26"/>
      <c r="P152" s="26"/>
      <c r="Q152" s="214"/>
    </row>
    <row r="153" ht="18" hidden="1" customHeight="1" spans="1:17">
      <c r="A153" s="8">
        <v>5</v>
      </c>
      <c r="B153" s="9">
        <v>61115</v>
      </c>
      <c r="C153" s="20" t="s">
        <v>144</v>
      </c>
      <c r="D153" s="132">
        <f t="shared" si="31"/>
        <v>0</v>
      </c>
      <c r="E153" s="26"/>
      <c r="F153" s="26"/>
      <c r="G153" s="26"/>
      <c r="H153" s="26"/>
      <c r="I153" s="26"/>
      <c r="J153" s="26"/>
      <c r="K153" s="26"/>
      <c r="L153" s="26"/>
      <c r="M153" s="26"/>
      <c r="N153" s="26"/>
      <c r="O153" s="26"/>
      <c r="P153" s="26"/>
      <c r="Q153" s="214"/>
    </row>
    <row r="154" ht="18" hidden="1" customHeight="1" spans="1:17">
      <c r="A154" s="8">
        <v>5</v>
      </c>
      <c r="B154" s="9">
        <v>61116</v>
      </c>
      <c r="C154" s="20" t="s">
        <v>145</v>
      </c>
      <c r="D154" s="132">
        <f t="shared" si="31"/>
        <v>0</v>
      </c>
      <c r="E154" s="26"/>
      <c r="F154" s="26"/>
      <c r="G154" s="26"/>
      <c r="H154" s="26"/>
      <c r="I154" s="26"/>
      <c r="J154" s="26"/>
      <c r="K154" s="26"/>
      <c r="L154" s="26"/>
      <c r="M154" s="26"/>
      <c r="N154" s="26"/>
      <c r="O154" s="26"/>
      <c r="P154" s="26"/>
      <c r="Q154" s="214"/>
    </row>
    <row r="155" ht="18" hidden="1" customHeight="1" spans="1:17">
      <c r="A155" s="8">
        <v>5</v>
      </c>
      <c r="B155" s="9">
        <v>61117</v>
      </c>
      <c r="C155" s="20" t="s">
        <v>146</v>
      </c>
      <c r="D155" s="132">
        <f t="shared" si="31"/>
        <v>0</v>
      </c>
      <c r="E155" s="26"/>
      <c r="F155" s="26"/>
      <c r="G155" s="26"/>
      <c r="H155" s="26"/>
      <c r="I155" s="26"/>
      <c r="J155" s="26"/>
      <c r="K155" s="26"/>
      <c r="L155" s="26"/>
      <c r="M155" s="26"/>
      <c r="N155" s="26"/>
      <c r="O155" s="26"/>
      <c r="P155" s="26"/>
      <c r="Q155" s="214"/>
    </row>
    <row r="156" ht="30" hidden="1" customHeight="1" spans="1:17">
      <c r="A156" s="8">
        <v>5</v>
      </c>
      <c r="B156" s="9">
        <v>61118</v>
      </c>
      <c r="C156" s="20" t="s">
        <v>147</v>
      </c>
      <c r="D156" s="132">
        <f t="shared" si="31"/>
        <v>0</v>
      </c>
      <c r="E156" s="26"/>
      <c r="F156" s="26"/>
      <c r="G156" s="26"/>
      <c r="H156" s="26"/>
      <c r="I156" s="26"/>
      <c r="J156" s="26"/>
      <c r="K156" s="26"/>
      <c r="L156" s="26"/>
      <c r="M156" s="26"/>
      <c r="N156" s="26"/>
      <c r="O156" s="26"/>
      <c r="P156" s="26"/>
      <c r="Q156" s="214"/>
    </row>
    <row r="157" ht="18" hidden="1" customHeight="1" spans="1:17">
      <c r="A157" s="8">
        <v>5</v>
      </c>
      <c r="B157" s="9">
        <v>61119</v>
      </c>
      <c r="C157" s="20" t="s">
        <v>148</v>
      </c>
      <c r="D157" s="132">
        <f t="shared" si="31"/>
        <v>0</v>
      </c>
      <c r="E157" s="26"/>
      <c r="F157" s="26"/>
      <c r="G157" s="26"/>
      <c r="H157" s="26"/>
      <c r="I157" s="26"/>
      <c r="J157" s="26"/>
      <c r="K157" s="26"/>
      <c r="L157" s="26"/>
      <c r="M157" s="26"/>
      <c r="N157" s="26"/>
      <c r="O157" s="26"/>
      <c r="P157" s="26"/>
      <c r="Q157" s="214"/>
    </row>
    <row r="158" ht="18" hidden="1" customHeight="1" spans="1:17">
      <c r="A158" s="8">
        <v>5</v>
      </c>
      <c r="B158" s="9">
        <v>61110</v>
      </c>
      <c r="C158" s="20" t="s">
        <v>149</v>
      </c>
      <c r="D158" s="132">
        <f t="shared" si="31"/>
        <v>0</v>
      </c>
      <c r="E158" s="26"/>
      <c r="F158" s="26"/>
      <c r="G158" s="26"/>
      <c r="H158" s="26"/>
      <c r="I158" s="26"/>
      <c r="J158" s="26"/>
      <c r="K158" s="26"/>
      <c r="L158" s="26"/>
      <c r="M158" s="26"/>
      <c r="N158" s="26"/>
      <c r="O158" s="26"/>
      <c r="P158" s="26"/>
      <c r="Q158" s="214"/>
    </row>
    <row r="159" ht="18.75" customHeight="1" spans="1:17">
      <c r="A159" s="8">
        <v>5</v>
      </c>
      <c r="B159" s="133">
        <v>61111</v>
      </c>
      <c r="C159" s="148" t="s">
        <v>150</v>
      </c>
      <c r="D159" s="265">
        <f t="shared" si="31"/>
        <v>127759</v>
      </c>
      <c r="E159" s="266"/>
      <c r="F159" s="266">
        <v>98980</v>
      </c>
      <c r="G159" s="188"/>
      <c r="H159" s="188">
        <v>28779</v>
      </c>
      <c r="I159" s="188"/>
      <c r="J159" s="188"/>
      <c r="K159" s="188"/>
      <c r="L159" s="188"/>
      <c r="M159" s="188"/>
      <c r="N159" s="188"/>
      <c r="O159" s="188"/>
      <c r="P159" s="188"/>
      <c r="Q159" s="214"/>
    </row>
    <row r="160" ht="18.75" spans="1:17">
      <c r="A160" s="8">
        <v>4</v>
      </c>
      <c r="B160" s="161">
        <v>6112</v>
      </c>
      <c r="C160" s="217" t="s">
        <v>151</v>
      </c>
      <c r="D160" s="267">
        <f t="shared" si="31"/>
        <v>114700</v>
      </c>
      <c r="E160" s="268">
        <f t="shared" ref="E160:P160" si="35">E161+E168</f>
        <v>0</v>
      </c>
      <c r="F160" s="268">
        <f t="shared" si="35"/>
        <v>5000</v>
      </c>
      <c r="G160" s="269">
        <f t="shared" si="35"/>
        <v>96000</v>
      </c>
      <c r="H160" s="269">
        <f t="shared" si="35"/>
        <v>13700</v>
      </c>
      <c r="I160" s="269">
        <f t="shared" si="35"/>
        <v>0</v>
      </c>
      <c r="J160" s="269">
        <f t="shared" si="35"/>
        <v>0</v>
      </c>
      <c r="K160" s="269">
        <f t="shared" si="35"/>
        <v>0</v>
      </c>
      <c r="L160" s="269">
        <f t="shared" si="35"/>
        <v>0</v>
      </c>
      <c r="M160" s="269">
        <f t="shared" si="35"/>
        <v>0</v>
      </c>
      <c r="N160" s="269">
        <f t="shared" si="35"/>
        <v>0</v>
      </c>
      <c r="O160" s="269">
        <f t="shared" si="35"/>
        <v>0</v>
      </c>
      <c r="P160" s="306">
        <f t="shared" si="35"/>
        <v>0</v>
      </c>
      <c r="Q160" s="214"/>
    </row>
    <row r="161" ht="30" hidden="1" customHeight="1" spans="1:17">
      <c r="A161" s="8">
        <v>5</v>
      </c>
      <c r="B161" s="127">
        <v>61121</v>
      </c>
      <c r="C161" s="185" t="s">
        <v>152</v>
      </c>
      <c r="D161" s="186">
        <f t="shared" si="31"/>
        <v>0</v>
      </c>
      <c r="E161" s="270">
        <f t="shared" ref="E161:P161" si="36">SUM(E162:E167)</f>
        <v>0</v>
      </c>
      <c r="F161" s="270">
        <f t="shared" si="36"/>
        <v>0</v>
      </c>
      <c r="G161" s="270">
        <f t="shared" si="36"/>
        <v>0</v>
      </c>
      <c r="H161" s="270">
        <f t="shared" si="36"/>
        <v>0</v>
      </c>
      <c r="I161" s="270">
        <f t="shared" si="36"/>
        <v>0</v>
      </c>
      <c r="J161" s="270">
        <f t="shared" si="36"/>
        <v>0</v>
      </c>
      <c r="K161" s="270">
        <f t="shared" si="36"/>
        <v>0</v>
      </c>
      <c r="L161" s="270">
        <f t="shared" si="36"/>
        <v>0</v>
      </c>
      <c r="M161" s="270">
        <f t="shared" si="36"/>
        <v>0</v>
      </c>
      <c r="N161" s="270">
        <f t="shared" si="36"/>
        <v>0</v>
      </c>
      <c r="O161" s="270">
        <f t="shared" si="36"/>
        <v>0</v>
      </c>
      <c r="P161" s="270">
        <f t="shared" si="36"/>
        <v>0</v>
      </c>
      <c r="Q161" s="214"/>
    </row>
    <row r="162" ht="18" hidden="1" customHeight="1" spans="1:17">
      <c r="A162" s="8">
        <v>6</v>
      </c>
      <c r="B162" s="9">
        <v>611211</v>
      </c>
      <c r="C162" s="79" t="s">
        <v>153</v>
      </c>
      <c r="D162" s="271">
        <f t="shared" si="31"/>
        <v>0</v>
      </c>
      <c r="E162" s="25"/>
      <c r="F162" s="25"/>
      <c r="G162" s="25"/>
      <c r="H162" s="25"/>
      <c r="I162" s="25"/>
      <c r="J162" s="25"/>
      <c r="K162" s="25"/>
      <c r="L162" s="25"/>
      <c r="M162" s="25"/>
      <c r="N162" s="25"/>
      <c r="O162" s="25"/>
      <c r="P162" s="25"/>
      <c r="Q162" s="214"/>
    </row>
    <row r="163" ht="30" hidden="1" customHeight="1" spans="1:17">
      <c r="A163" s="8">
        <v>6</v>
      </c>
      <c r="B163" s="9">
        <v>611212</v>
      </c>
      <c r="C163" s="79" t="s">
        <v>154</v>
      </c>
      <c r="D163" s="271">
        <f t="shared" si="31"/>
        <v>0</v>
      </c>
      <c r="E163" s="25"/>
      <c r="F163" s="25"/>
      <c r="G163" s="25"/>
      <c r="H163" s="25"/>
      <c r="I163" s="25"/>
      <c r="J163" s="25"/>
      <c r="K163" s="25"/>
      <c r="L163" s="25"/>
      <c r="M163" s="25"/>
      <c r="N163" s="25"/>
      <c r="O163" s="25"/>
      <c r="P163" s="25"/>
      <c r="Q163" s="214"/>
    </row>
    <row r="164" ht="18" hidden="1" customHeight="1" spans="1:17">
      <c r="A164" s="8">
        <v>6</v>
      </c>
      <c r="B164" s="9">
        <v>611213</v>
      </c>
      <c r="C164" s="79" t="s">
        <v>155</v>
      </c>
      <c r="D164" s="272">
        <f t="shared" si="31"/>
        <v>0</v>
      </c>
      <c r="E164" s="25"/>
      <c r="F164" s="25"/>
      <c r="G164" s="25"/>
      <c r="H164" s="25"/>
      <c r="I164" s="25"/>
      <c r="J164" s="25"/>
      <c r="K164" s="25"/>
      <c r="L164" s="25"/>
      <c r="M164" s="25"/>
      <c r="N164" s="25"/>
      <c r="O164" s="25"/>
      <c r="P164" s="25"/>
      <c r="Q164" s="214"/>
    </row>
    <row r="165" ht="45" hidden="1" customHeight="1" spans="1:17">
      <c r="A165" s="8">
        <v>6</v>
      </c>
      <c r="B165" s="9">
        <v>611214</v>
      </c>
      <c r="C165" s="79" t="s">
        <v>156</v>
      </c>
      <c r="D165" s="271">
        <f t="shared" si="31"/>
        <v>0</v>
      </c>
      <c r="E165" s="25"/>
      <c r="F165" s="25"/>
      <c r="G165" s="25"/>
      <c r="H165" s="25"/>
      <c r="I165" s="25"/>
      <c r="J165" s="25"/>
      <c r="K165" s="25"/>
      <c r="L165" s="25"/>
      <c r="M165" s="25"/>
      <c r="N165" s="25"/>
      <c r="O165" s="25"/>
      <c r="P165" s="25"/>
      <c r="Q165" s="214"/>
    </row>
    <row r="166" ht="45" hidden="1" customHeight="1" spans="1:17">
      <c r="A166" s="8">
        <v>6</v>
      </c>
      <c r="B166" s="9">
        <v>611215</v>
      </c>
      <c r="C166" s="79" t="s">
        <v>157</v>
      </c>
      <c r="D166" s="271">
        <f t="shared" si="31"/>
        <v>0</v>
      </c>
      <c r="E166" s="25"/>
      <c r="F166" s="25"/>
      <c r="G166" s="25"/>
      <c r="H166" s="25"/>
      <c r="I166" s="25"/>
      <c r="J166" s="25"/>
      <c r="K166" s="25"/>
      <c r="L166" s="25"/>
      <c r="M166" s="25"/>
      <c r="N166" s="25"/>
      <c r="O166" s="25"/>
      <c r="P166" s="25"/>
      <c r="Q166" s="214"/>
    </row>
    <row r="167" ht="30.75" hidden="1" customHeight="1" spans="1:17">
      <c r="A167" s="8">
        <v>6</v>
      </c>
      <c r="B167" s="133">
        <v>611216</v>
      </c>
      <c r="C167" s="273" t="s">
        <v>158</v>
      </c>
      <c r="D167" s="274">
        <f t="shared" si="31"/>
        <v>0</v>
      </c>
      <c r="E167" s="253"/>
      <c r="F167" s="253"/>
      <c r="G167" s="253"/>
      <c r="H167" s="253"/>
      <c r="I167" s="253"/>
      <c r="J167" s="253"/>
      <c r="K167" s="253"/>
      <c r="L167" s="253"/>
      <c r="M167" s="253"/>
      <c r="N167" s="253"/>
      <c r="O167" s="253"/>
      <c r="P167" s="253"/>
      <c r="Q167" s="214"/>
    </row>
    <row r="168" ht="18.75" spans="1:17">
      <c r="A168" s="8">
        <v>5</v>
      </c>
      <c r="B168" s="161">
        <v>61122</v>
      </c>
      <c r="C168" s="162" t="s">
        <v>159</v>
      </c>
      <c r="D168" s="163">
        <f>SUM(D170:D188)</f>
        <v>114700</v>
      </c>
      <c r="E168" s="163">
        <f t="shared" ref="E168:P168" si="37">SUM(E170:E188)</f>
        <v>0</v>
      </c>
      <c r="F168" s="163">
        <f t="shared" si="37"/>
        <v>5000</v>
      </c>
      <c r="G168" s="163">
        <f t="shared" si="37"/>
        <v>96000</v>
      </c>
      <c r="H168" s="163">
        <f t="shared" si="37"/>
        <v>13700</v>
      </c>
      <c r="I168" s="163">
        <f t="shared" si="37"/>
        <v>0</v>
      </c>
      <c r="J168" s="163">
        <f t="shared" si="37"/>
        <v>0</v>
      </c>
      <c r="K168" s="163">
        <f t="shared" si="37"/>
        <v>0</v>
      </c>
      <c r="L168" s="163">
        <f t="shared" si="37"/>
        <v>0</v>
      </c>
      <c r="M168" s="163">
        <f t="shared" si="37"/>
        <v>0</v>
      </c>
      <c r="N168" s="163">
        <f t="shared" si="37"/>
        <v>0</v>
      </c>
      <c r="O168" s="163">
        <f t="shared" si="37"/>
        <v>0</v>
      </c>
      <c r="P168" s="163">
        <f t="shared" si="37"/>
        <v>0</v>
      </c>
      <c r="Q168" s="214"/>
    </row>
    <row r="169" ht="18.75" hidden="1" customHeight="1" spans="1:17">
      <c r="A169" s="8">
        <v>6</v>
      </c>
      <c r="B169" s="158">
        <v>6112211</v>
      </c>
      <c r="C169" s="275" t="s">
        <v>160</v>
      </c>
      <c r="D169" s="276">
        <f t="shared" si="31"/>
        <v>0</v>
      </c>
      <c r="E169" s="277"/>
      <c r="F169" s="278"/>
      <c r="G169" s="278"/>
      <c r="H169" s="278"/>
      <c r="I169" s="278"/>
      <c r="J169" s="278"/>
      <c r="K169" s="278"/>
      <c r="L169" s="278"/>
      <c r="M169" s="278"/>
      <c r="N169" s="278"/>
      <c r="O169" s="278"/>
      <c r="P169" s="278"/>
      <c r="Q169" s="214"/>
    </row>
    <row r="170" ht="18" hidden="1" customHeight="1" spans="1:17">
      <c r="A170" s="8">
        <v>6</v>
      </c>
      <c r="B170" s="116">
        <v>611222</v>
      </c>
      <c r="C170" s="279" t="s">
        <v>161</v>
      </c>
      <c r="D170" s="280">
        <v>0</v>
      </c>
      <c r="E170" s="281"/>
      <c r="F170" s="281"/>
      <c r="G170" s="282"/>
      <c r="H170" s="282"/>
      <c r="I170" s="282"/>
      <c r="J170" s="282"/>
      <c r="K170" s="282"/>
      <c r="L170" s="282"/>
      <c r="M170" s="282"/>
      <c r="N170" s="282"/>
      <c r="O170" s="282"/>
      <c r="P170" s="307"/>
      <c r="Q170" s="214"/>
    </row>
    <row r="171" ht="18.75" spans="1:17">
      <c r="A171" s="8">
        <v>6</v>
      </c>
      <c r="B171" s="123">
        <v>611223</v>
      </c>
      <c r="C171" s="283" t="s">
        <v>162</v>
      </c>
      <c r="D171" s="284">
        <f>SUM(E171:P171)</f>
        <v>5000</v>
      </c>
      <c r="E171" s="285"/>
      <c r="F171" s="285"/>
      <c r="G171" s="286"/>
      <c r="H171" s="286">
        <v>5000</v>
      </c>
      <c r="I171" s="286"/>
      <c r="J171" s="286"/>
      <c r="K171" s="286"/>
      <c r="L171" s="286"/>
      <c r="M171" s="286"/>
      <c r="N171" s="286"/>
      <c r="O171" s="286"/>
      <c r="P171" s="308"/>
      <c r="Q171" s="214"/>
    </row>
    <row r="172" ht="30.75" hidden="1" customHeight="1" spans="1:17">
      <c r="A172" s="8">
        <v>6</v>
      </c>
      <c r="B172" s="158">
        <v>6112214</v>
      </c>
      <c r="C172" s="275" t="s">
        <v>163</v>
      </c>
      <c r="D172" s="276">
        <f t="shared" si="31"/>
        <v>0</v>
      </c>
      <c r="E172" s="277"/>
      <c r="F172" s="278"/>
      <c r="G172" s="278"/>
      <c r="H172" s="278"/>
      <c r="I172" s="278"/>
      <c r="J172" s="278"/>
      <c r="K172" s="278"/>
      <c r="L172" s="278"/>
      <c r="M172" s="278"/>
      <c r="N172" s="278"/>
      <c r="O172" s="278"/>
      <c r="P172" s="278"/>
      <c r="Q172" s="214"/>
    </row>
    <row r="173" ht="30.75" hidden="1" customHeight="1" spans="1:17">
      <c r="A173" s="8">
        <v>6</v>
      </c>
      <c r="B173" s="161">
        <v>611225</v>
      </c>
      <c r="C173" s="287" t="s">
        <v>164</v>
      </c>
      <c r="D173" s="288">
        <f t="shared" si="31"/>
        <v>0</v>
      </c>
      <c r="E173" s="289"/>
      <c r="F173" s="289"/>
      <c r="G173" s="289"/>
      <c r="H173" s="289"/>
      <c r="I173" s="289"/>
      <c r="J173" s="289"/>
      <c r="K173" s="289"/>
      <c r="L173" s="289"/>
      <c r="M173" s="289"/>
      <c r="N173" s="289"/>
      <c r="O173" s="289"/>
      <c r="P173" s="309"/>
      <c r="Q173" s="214"/>
    </row>
    <row r="174" ht="30" hidden="1" customHeight="1" spans="1:17">
      <c r="A174" s="8">
        <v>6</v>
      </c>
      <c r="B174" s="127">
        <v>611226</v>
      </c>
      <c r="C174" s="290" t="s">
        <v>165</v>
      </c>
      <c r="D174" s="291">
        <f t="shared" si="31"/>
        <v>0</v>
      </c>
      <c r="E174" s="292"/>
      <c r="F174" s="293"/>
      <c r="G174" s="293"/>
      <c r="H174" s="293"/>
      <c r="I174" s="293"/>
      <c r="J174" s="293"/>
      <c r="K174" s="293"/>
      <c r="L174" s="293"/>
      <c r="M174" s="293"/>
      <c r="N174" s="293"/>
      <c r="O174" s="293"/>
      <c r="P174" s="293"/>
      <c r="Q174" s="214"/>
    </row>
    <row r="175" ht="30" hidden="1" customHeight="1" spans="1:17">
      <c r="A175" s="8">
        <v>6</v>
      </c>
      <c r="B175" s="9">
        <v>611227</v>
      </c>
      <c r="C175" s="80" t="s">
        <v>166</v>
      </c>
      <c r="D175" s="85">
        <f t="shared" si="31"/>
        <v>0</v>
      </c>
      <c r="E175" s="81"/>
      <c r="F175" s="82"/>
      <c r="G175" s="82"/>
      <c r="H175" s="82"/>
      <c r="I175" s="82"/>
      <c r="J175" s="82"/>
      <c r="K175" s="82"/>
      <c r="L175" s="82"/>
      <c r="M175" s="82"/>
      <c r="N175" s="82"/>
      <c r="O175" s="82"/>
      <c r="P175" s="82"/>
      <c r="Q175" s="214"/>
    </row>
    <row r="176" ht="18" hidden="1" customHeight="1" spans="1:17">
      <c r="A176" s="8">
        <v>6</v>
      </c>
      <c r="B176" s="9">
        <v>611228</v>
      </c>
      <c r="C176" s="80" t="s">
        <v>167</v>
      </c>
      <c r="D176" s="85">
        <f t="shared" si="31"/>
        <v>0</v>
      </c>
      <c r="E176" s="81"/>
      <c r="F176" s="82"/>
      <c r="G176" s="82"/>
      <c r="H176" s="82"/>
      <c r="I176" s="82"/>
      <c r="J176" s="82"/>
      <c r="K176" s="82"/>
      <c r="L176" s="82"/>
      <c r="M176" s="82"/>
      <c r="N176" s="82"/>
      <c r="O176" s="82"/>
      <c r="P176" s="82"/>
      <c r="Q176" s="214"/>
    </row>
    <row r="177" ht="30" hidden="1" customHeight="1" spans="1:17">
      <c r="A177" s="8">
        <v>6</v>
      </c>
      <c r="B177" s="9">
        <v>611229</v>
      </c>
      <c r="C177" s="80" t="s">
        <v>168</v>
      </c>
      <c r="D177" s="85">
        <f t="shared" si="31"/>
        <v>0</v>
      </c>
      <c r="E177" s="81"/>
      <c r="F177" s="82"/>
      <c r="G177" s="82"/>
      <c r="H177" s="82"/>
      <c r="I177" s="82"/>
      <c r="J177" s="82"/>
      <c r="K177" s="82"/>
      <c r="L177" s="82"/>
      <c r="M177" s="82"/>
      <c r="N177" s="82"/>
      <c r="O177" s="82"/>
      <c r="P177" s="82"/>
      <c r="Q177" s="214"/>
    </row>
    <row r="178" ht="30.75" hidden="1" customHeight="1" spans="1:17">
      <c r="A178" s="8">
        <v>6</v>
      </c>
      <c r="B178" s="133">
        <v>6112210</v>
      </c>
      <c r="C178" s="294" t="s">
        <v>169</v>
      </c>
      <c r="D178" s="295">
        <f t="shared" si="31"/>
        <v>0</v>
      </c>
      <c r="E178" s="296"/>
      <c r="F178" s="297"/>
      <c r="G178" s="297"/>
      <c r="H178" s="297"/>
      <c r="I178" s="297"/>
      <c r="J178" s="297"/>
      <c r="K178" s="297"/>
      <c r="L178" s="297"/>
      <c r="M178" s="297"/>
      <c r="N178" s="297"/>
      <c r="O178" s="297"/>
      <c r="P178" s="297"/>
      <c r="Q178" s="214"/>
    </row>
    <row r="179" ht="30.75" hidden="1" customHeight="1" spans="1:17">
      <c r="A179" s="8">
        <v>6</v>
      </c>
      <c r="B179" s="161">
        <v>6112211</v>
      </c>
      <c r="C179" s="287" t="s">
        <v>170</v>
      </c>
      <c r="D179" s="288">
        <f t="shared" si="31"/>
        <v>0</v>
      </c>
      <c r="E179" s="289"/>
      <c r="F179" s="289"/>
      <c r="G179" s="289"/>
      <c r="H179" s="289"/>
      <c r="I179" s="289"/>
      <c r="J179" s="289"/>
      <c r="K179" s="289"/>
      <c r="L179" s="289"/>
      <c r="M179" s="289"/>
      <c r="N179" s="289"/>
      <c r="O179" s="289"/>
      <c r="P179" s="309"/>
      <c r="Q179" s="214"/>
    </row>
    <row r="180" ht="30" hidden="1" customHeight="1" spans="1:17">
      <c r="A180" s="8">
        <v>6</v>
      </c>
      <c r="B180" s="127">
        <v>6112212</v>
      </c>
      <c r="C180" s="290" t="s">
        <v>171</v>
      </c>
      <c r="D180" s="291">
        <f t="shared" si="31"/>
        <v>0</v>
      </c>
      <c r="E180" s="292"/>
      <c r="F180" s="293"/>
      <c r="G180" s="293"/>
      <c r="H180" s="293"/>
      <c r="I180" s="293"/>
      <c r="J180" s="293"/>
      <c r="K180" s="293"/>
      <c r="L180" s="293"/>
      <c r="M180" s="293"/>
      <c r="N180" s="293"/>
      <c r="O180" s="293"/>
      <c r="P180" s="293"/>
      <c r="Q180" s="214"/>
    </row>
    <row r="181" ht="18" hidden="1" customHeight="1" spans="1:17">
      <c r="A181" s="8">
        <v>6</v>
      </c>
      <c r="B181" s="9">
        <v>6112213</v>
      </c>
      <c r="C181" s="80" t="s">
        <v>172</v>
      </c>
      <c r="D181" s="85">
        <f t="shared" si="31"/>
        <v>0</v>
      </c>
      <c r="E181" s="81"/>
      <c r="F181" s="82"/>
      <c r="G181" s="82"/>
      <c r="H181" s="82"/>
      <c r="I181" s="82"/>
      <c r="J181" s="82"/>
      <c r="K181" s="82"/>
      <c r="L181" s="82"/>
      <c r="M181" s="82"/>
      <c r="N181" s="82"/>
      <c r="O181" s="82"/>
      <c r="P181" s="82"/>
      <c r="Q181" s="214"/>
    </row>
    <row r="182" ht="18" hidden="1" customHeight="1" spans="1:17">
      <c r="A182" s="8">
        <v>6</v>
      </c>
      <c r="B182" s="9">
        <v>6112214</v>
      </c>
      <c r="C182" s="80" t="s">
        <v>173</v>
      </c>
      <c r="D182" s="85">
        <f t="shared" si="31"/>
        <v>0</v>
      </c>
      <c r="E182" s="81"/>
      <c r="F182" s="82"/>
      <c r="G182" s="82"/>
      <c r="H182" s="82"/>
      <c r="I182" s="82"/>
      <c r="J182" s="82"/>
      <c r="K182" s="82"/>
      <c r="L182" s="82"/>
      <c r="M182" s="82"/>
      <c r="N182" s="82"/>
      <c r="O182" s="82"/>
      <c r="P182" s="82"/>
      <c r="Q182" s="214"/>
    </row>
    <row r="183" ht="18" hidden="1" customHeight="1" spans="1:17">
      <c r="A183" s="8">
        <v>6</v>
      </c>
      <c r="B183" s="9">
        <v>6112215</v>
      </c>
      <c r="C183" s="80" t="s">
        <v>174</v>
      </c>
      <c r="D183" s="85">
        <f t="shared" si="31"/>
        <v>0</v>
      </c>
      <c r="E183" s="81"/>
      <c r="F183" s="82"/>
      <c r="G183" s="82"/>
      <c r="H183" s="82"/>
      <c r="I183" s="82"/>
      <c r="J183" s="82"/>
      <c r="K183" s="82"/>
      <c r="L183" s="82"/>
      <c r="M183" s="82"/>
      <c r="N183" s="82"/>
      <c r="O183" s="82"/>
      <c r="P183" s="82"/>
      <c r="Q183" s="214"/>
    </row>
    <row r="184" ht="30" hidden="1" customHeight="1" spans="1:17">
      <c r="A184" s="8">
        <v>6</v>
      </c>
      <c r="B184" s="9">
        <v>6112216</v>
      </c>
      <c r="C184" s="80" t="s">
        <v>175</v>
      </c>
      <c r="D184" s="85">
        <f t="shared" si="31"/>
        <v>0</v>
      </c>
      <c r="E184" s="81"/>
      <c r="F184" s="82"/>
      <c r="G184" s="82"/>
      <c r="H184" s="82"/>
      <c r="I184" s="82"/>
      <c r="J184" s="82"/>
      <c r="K184" s="82"/>
      <c r="L184" s="82"/>
      <c r="M184" s="82"/>
      <c r="N184" s="82"/>
      <c r="O184" s="82"/>
      <c r="P184" s="82"/>
      <c r="Q184" s="214"/>
    </row>
    <row r="185" ht="30" hidden="1" customHeight="1" spans="1:17">
      <c r="A185" s="8">
        <v>6</v>
      </c>
      <c r="B185" s="9">
        <v>6112217</v>
      </c>
      <c r="C185" s="80" t="s">
        <v>176</v>
      </c>
      <c r="D185" s="85">
        <f t="shared" si="31"/>
        <v>0</v>
      </c>
      <c r="E185" s="82"/>
      <c r="F185" s="82"/>
      <c r="G185" s="82"/>
      <c r="H185" s="82"/>
      <c r="I185" s="82"/>
      <c r="J185" s="82"/>
      <c r="K185" s="82"/>
      <c r="L185" s="82"/>
      <c r="M185" s="82"/>
      <c r="N185" s="82"/>
      <c r="O185" s="82"/>
      <c r="P185" s="82"/>
      <c r="Q185" s="214"/>
    </row>
    <row r="186" ht="75" hidden="1" customHeight="1" spans="1:17">
      <c r="A186" s="8">
        <v>6</v>
      </c>
      <c r="B186" s="9">
        <v>6112218</v>
      </c>
      <c r="C186" s="85" t="s">
        <v>177</v>
      </c>
      <c r="D186" s="85">
        <f t="shared" si="31"/>
        <v>0</v>
      </c>
      <c r="E186" s="82"/>
      <c r="F186" s="82"/>
      <c r="G186" s="82"/>
      <c r="H186" s="82"/>
      <c r="I186" s="82"/>
      <c r="J186" s="82"/>
      <c r="K186" s="82"/>
      <c r="L186" s="82"/>
      <c r="M186" s="82"/>
      <c r="N186" s="82"/>
      <c r="O186" s="82"/>
      <c r="P186" s="82"/>
      <c r="Q186" s="214"/>
    </row>
    <row r="187" ht="18.75" hidden="1" customHeight="1" spans="1:17">
      <c r="A187" s="8">
        <v>6</v>
      </c>
      <c r="B187" s="133">
        <v>6112219</v>
      </c>
      <c r="C187" s="294" t="s">
        <v>178</v>
      </c>
      <c r="D187" s="295">
        <f t="shared" si="31"/>
        <v>0</v>
      </c>
      <c r="E187" s="297"/>
      <c r="F187" s="297"/>
      <c r="G187" s="297"/>
      <c r="H187" s="297"/>
      <c r="I187" s="297"/>
      <c r="J187" s="297"/>
      <c r="K187" s="297"/>
      <c r="L187" s="297"/>
      <c r="M187" s="297"/>
      <c r="N187" s="297"/>
      <c r="O187" s="297"/>
      <c r="P187" s="297"/>
      <c r="Q187" s="214"/>
    </row>
    <row r="188" ht="29.25" customHeight="1" spans="1:17">
      <c r="A188" s="8">
        <v>6</v>
      </c>
      <c r="B188" s="161">
        <v>6112220</v>
      </c>
      <c r="C188" s="287" t="s">
        <v>179</v>
      </c>
      <c r="D188" s="288">
        <f t="shared" si="31"/>
        <v>109700</v>
      </c>
      <c r="E188" s="298"/>
      <c r="F188" s="298">
        <v>5000</v>
      </c>
      <c r="G188" s="289">
        <v>96000</v>
      </c>
      <c r="H188" s="289">
        <v>8700</v>
      </c>
      <c r="I188" s="289"/>
      <c r="J188" s="289"/>
      <c r="K188" s="289"/>
      <c r="L188" s="289"/>
      <c r="M188" s="289"/>
      <c r="N188" s="289"/>
      <c r="O188" s="289"/>
      <c r="P188" s="309"/>
      <c r="Q188" s="214"/>
    </row>
    <row r="189" ht="18" hidden="1" customHeight="1" spans="1:17">
      <c r="A189" s="8">
        <v>4</v>
      </c>
      <c r="B189" s="127">
        <v>6113</v>
      </c>
      <c r="C189" s="144" t="s">
        <v>180</v>
      </c>
      <c r="D189" s="299">
        <f t="shared" si="31"/>
        <v>0</v>
      </c>
      <c r="E189" s="300">
        <f t="shared" ref="E189:P189" si="38">E190+E191</f>
        <v>0</v>
      </c>
      <c r="F189" s="300">
        <f t="shared" si="38"/>
        <v>0</v>
      </c>
      <c r="G189" s="300">
        <f t="shared" si="38"/>
        <v>0</v>
      </c>
      <c r="H189" s="300">
        <f t="shared" si="38"/>
        <v>0</v>
      </c>
      <c r="I189" s="300">
        <f t="shared" si="38"/>
        <v>0</v>
      </c>
      <c r="J189" s="300">
        <f t="shared" si="38"/>
        <v>0</v>
      </c>
      <c r="K189" s="300">
        <f t="shared" si="38"/>
        <v>0</v>
      </c>
      <c r="L189" s="300">
        <f t="shared" si="38"/>
        <v>0</v>
      </c>
      <c r="M189" s="300">
        <f t="shared" si="38"/>
        <v>0</v>
      </c>
      <c r="N189" s="300">
        <f t="shared" si="38"/>
        <v>0</v>
      </c>
      <c r="O189" s="300">
        <f t="shared" si="38"/>
        <v>0</v>
      </c>
      <c r="P189" s="300">
        <f t="shared" si="38"/>
        <v>0</v>
      </c>
      <c r="Q189" s="214"/>
    </row>
    <row r="190" ht="18" hidden="1" customHeight="1" spans="1:17">
      <c r="A190" s="8">
        <v>5</v>
      </c>
      <c r="B190" s="9">
        <v>61131</v>
      </c>
      <c r="C190" s="20" t="s">
        <v>181</v>
      </c>
      <c r="D190" s="132">
        <f t="shared" si="31"/>
        <v>0</v>
      </c>
      <c r="E190" s="26"/>
      <c r="F190" s="26"/>
      <c r="G190" s="26"/>
      <c r="H190" s="26"/>
      <c r="I190" s="26"/>
      <c r="J190" s="26"/>
      <c r="K190" s="26"/>
      <c r="L190" s="26"/>
      <c r="M190" s="26"/>
      <c r="N190" s="26"/>
      <c r="O190" s="26"/>
      <c r="P190" s="26"/>
      <c r="Q190" s="214"/>
    </row>
    <row r="191" ht="30" hidden="1" customHeight="1" spans="1:17">
      <c r="A191" s="8">
        <v>5</v>
      </c>
      <c r="B191" s="9">
        <v>61132</v>
      </c>
      <c r="C191" s="20" t="s">
        <v>182</v>
      </c>
      <c r="D191" s="132">
        <f t="shared" si="31"/>
        <v>0</v>
      </c>
      <c r="E191" s="87">
        <f t="shared" ref="E191:P191" si="39">E192+E193</f>
        <v>0</v>
      </c>
      <c r="F191" s="87">
        <f t="shared" si="39"/>
        <v>0</v>
      </c>
      <c r="G191" s="87">
        <f t="shared" si="39"/>
        <v>0</v>
      </c>
      <c r="H191" s="87">
        <f t="shared" si="39"/>
        <v>0</v>
      </c>
      <c r="I191" s="87">
        <f t="shared" si="39"/>
        <v>0</v>
      </c>
      <c r="J191" s="87">
        <f t="shared" si="39"/>
        <v>0</v>
      </c>
      <c r="K191" s="87">
        <f t="shared" si="39"/>
        <v>0</v>
      </c>
      <c r="L191" s="87">
        <f t="shared" si="39"/>
        <v>0</v>
      </c>
      <c r="M191" s="87">
        <f t="shared" si="39"/>
        <v>0</v>
      </c>
      <c r="N191" s="87">
        <f t="shared" si="39"/>
        <v>0</v>
      </c>
      <c r="O191" s="87">
        <f t="shared" si="39"/>
        <v>0</v>
      </c>
      <c r="P191" s="87">
        <f t="shared" si="39"/>
        <v>0</v>
      </c>
      <c r="Q191" s="214"/>
    </row>
    <row r="192" ht="18" hidden="1" customHeight="1" spans="1:17">
      <c r="A192" s="8">
        <v>6</v>
      </c>
      <c r="B192" s="9">
        <v>611321</v>
      </c>
      <c r="C192" s="80" t="s">
        <v>183</v>
      </c>
      <c r="D192" s="85">
        <f t="shared" si="31"/>
        <v>0</v>
      </c>
      <c r="E192" s="82"/>
      <c r="F192" s="82"/>
      <c r="G192" s="82"/>
      <c r="H192" s="82"/>
      <c r="I192" s="82"/>
      <c r="J192" s="82"/>
      <c r="K192" s="82"/>
      <c r="L192" s="82"/>
      <c r="M192" s="82"/>
      <c r="N192" s="82"/>
      <c r="O192" s="82"/>
      <c r="P192" s="82"/>
      <c r="Q192" s="214"/>
    </row>
    <row r="193" ht="30" hidden="1" customHeight="1" spans="1:17">
      <c r="A193" s="8">
        <v>6</v>
      </c>
      <c r="B193" s="9">
        <v>611322</v>
      </c>
      <c r="C193" s="80" t="s">
        <v>184</v>
      </c>
      <c r="D193" s="85">
        <f t="shared" si="31"/>
        <v>0</v>
      </c>
      <c r="E193" s="82"/>
      <c r="F193" s="82"/>
      <c r="G193" s="82"/>
      <c r="H193" s="82"/>
      <c r="I193" s="82"/>
      <c r="J193" s="82"/>
      <c r="K193" s="82"/>
      <c r="L193" s="82"/>
      <c r="M193" s="82"/>
      <c r="N193" s="82"/>
      <c r="O193" s="82"/>
      <c r="P193" s="82"/>
      <c r="Q193" s="214"/>
    </row>
    <row r="194" ht="18" hidden="1" customHeight="1" spans="1:17">
      <c r="A194" s="8">
        <v>3</v>
      </c>
      <c r="B194" s="9">
        <v>612</v>
      </c>
      <c r="C194" s="72" t="s">
        <v>185</v>
      </c>
      <c r="D194" s="310">
        <f t="shared" si="31"/>
        <v>0</v>
      </c>
      <c r="E194" s="88">
        <f t="shared" ref="E194:P194" si="40">E195+E196</f>
        <v>0</v>
      </c>
      <c r="F194" s="88">
        <f t="shared" si="40"/>
        <v>0</v>
      </c>
      <c r="G194" s="88">
        <f t="shared" si="40"/>
        <v>0</v>
      </c>
      <c r="H194" s="88">
        <f t="shared" si="40"/>
        <v>0</v>
      </c>
      <c r="I194" s="88">
        <f t="shared" si="40"/>
        <v>0</v>
      </c>
      <c r="J194" s="88">
        <f t="shared" si="40"/>
        <v>0</v>
      </c>
      <c r="K194" s="88">
        <f t="shared" si="40"/>
        <v>0</v>
      </c>
      <c r="L194" s="88">
        <f t="shared" si="40"/>
        <v>0</v>
      </c>
      <c r="M194" s="88">
        <f t="shared" si="40"/>
        <v>0</v>
      </c>
      <c r="N194" s="88">
        <f t="shared" si="40"/>
        <v>0</v>
      </c>
      <c r="O194" s="88">
        <f t="shared" si="40"/>
        <v>0</v>
      </c>
      <c r="P194" s="88">
        <f t="shared" si="40"/>
        <v>0</v>
      </c>
      <c r="Q194" s="214"/>
    </row>
    <row r="195" ht="18" hidden="1" customHeight="1" spans="1:17">
      <c r="A195" s="8">
        <v>4</v>
      </c>
      <c r="B195" s="9">
        <v>6121</v>
      </c>
      <c r="C195" s="17" t="s">
        <v>186</v>
      </c>
      <c r="D195" s="238">
        <f t="shared" si="31"/>
        <v>0</v>
      </c>
      <c r="E195" s="27"/>
      <c r="F195" s="27"/>
      <c r="G195" s="27"/>
      <c r="H195" s="27"/>
      <c r="I195" s="27"/>
      <c r="J195" s="27"/>
      <c r="K195" s="27"/>
      <c r="L195" s="27"/>
      <c r="M195" s="27"/>
      <c r="N195" s="27"/>
      <c r="O195" s="27"/>
      <c r="P195" s="27"/>
      <c r="Q195" s="214"/>
    </row>
    <row r="196" ht="18" hidden="1" customHeight="1" spans="1:17">
      <c r="A196" s="8">
        <v>4</v>
      </c>
      <c r="B196" s="9">
        <v>6122</v>
      </c>
      <c r="C196" s="17" t="s">
        <v>187</v>
      </c>
      <c r="D196" s="238">
        <f t="shared" si="31"/>
        <v>0</v>
      </c>
      <c r="E196" s="86">
        <f t="shared" ref="E196:P196" si="41">E197+E198+E199+E200</f>
        <v>0</v>
      </c>
      <c r="F196" s="86">
        <f t="shared" si="41"/>
        <v>0</v>
      </c>
      <c r="G196" s="86">
        <f t="shared" si="41"/>
        <v>0</v>
      </c>
      <c r="H196" s="86">
        <f t="shared" si="41"/>
        <v>0</v>
      </c>
      <c r="I196" s="86">
        <f t="shared" si="41"/>
        <v>0</v>
      </c>
      <c r="J196" s="86">
        <f t="shared" si="41"/>
        <v>0</v>
      </c>
      <c r="K196" s="86">
        <f t="shared" si="41"/>
        <v>0</v>
      </c>
      <c r="L196" s="86">
        <f t="shared" si="41"/>
        <v>0</v>
      </c>
      <c r="M196" s="86">
        <f t="shared" si="41"/>
        <v>0</v>
      </c>
      <c r="N196" s="86">
        <f t="shared" si="41"/>
        <v>0</v>
      </c>
      <c r="O196" s="86">
        <f t="shared" si="41"/>
        <v>0</v>
      </c>
      <c r="P196" s="86">
        <f t="shared" si="41"/>
        <v>0</v>
      </c>
      <c r="Q196" s="214"/>
    </row>
    <row r="197" ht="18" hidden="1" customHeight="1" spans="1:17">
      <c r="A197" s="8">
        <v>5</v>
      </c>
      <c r="B197" s="9">
        <v>61221</v>
      </c>
      <c r="C197" s="20" t="s">
        <v>188</v>
      </c>
      <c r="D197" s="132">
        <f t="shared" si="31"/>
        <v>0</v>
      </c>
      <c r="E197" s="26"/>
      <c r="F197" s="26"/>
      <c r="G197" s="26"/>
      <c r="H197" s="26"/>
      <c r="I197" s="26"/>
      <c r="J197" s="26"/>
      <c r="K197" s="26"/>
      <c r="L197" s="26"/>
      <c r="M197" s="26"/>
      <c r="N197" s="26"/>
      <c r="O197" s="26"/>
      <c r="P197" s="26"/>
      <c r="Q197" s="214"/>
    </row>
    <row r="198" ht="18" hidden="1" customHeight="1" spans="1:17">
      <c r="A198" s="8">
        <v>5</v>
      </c>
      <c r="B198" s="9">
        <v>61222</v>
      </c>
      <c r="C198" s="20" t="s">
        <v>189</v>
      </c>
      <c r="D198" s="132">
        <f t="shared" si="31"/>
        <v>0</v>
      </c>
      <c r="E198" s="26"/>
      <c r="F198" s="26"/>
      <c r="G198" s="26"/>
      <c r="H198" s="26"/>
      <c r="I198" s="26"/>
      <c r="J198" s="26"/>
      <c r="K198" s="26"/>
      <c r="L198" s="26"/>
      <c r="M198" s="26"/>
      <c r="N198" s="26"/>
      <c r="O198" s="26"/>
      <c r="P198" s="26"/>
      <c r="Q198" s="214"/>
    </row>
    <row r="199" ht="18" hidden="1" customHeight="1" spans="1:17">
      <c r="A199" s="8">
        <v>5</v>
      </c>
      <c r="B199" s="9">
        <v>61223</v>
      </c>
      <c r="C199" s="20" t="s">
        <v>190</v>
      </c>
      <c r="D199" s="132">
        <f t="shared" si="31"/>
        <v>0</v>
      </c>
      <c r="E199" s="26"/>
      <c r="F199" s="26"/>
      <c r="G199" s="26"/>
      <c r="H199" s="26"/>
      <c r="I199" s="26"/>
      <c r="J199" s="26"/>
      <c r="K199" s="26"/>
      <c r="L199" s="26"/>
      <c r="M199" s="26"/>
      <c r="N199" s="26"/>
      <c r="O199" s="26"/>
      <c r="P199" s="26"/>
      <c r="Q199" s="214"/>
    </row>
    <row r="200" ht="45" hidden="1" customHeight="1" spans="1:17">
      <c r="A200" s="8">
        <v>5</v>
      </c>
      <c r="B200" s="9">
        <v>61224</v>
      </c>
      <c r="C200" s="20" t="s">
        <v>191</v>
      </c>
      <c r="D200" s="132">
        <f t="shared" si="31"/>
        <v>0</v>
      </c>
      <c r="E200" s="26"/>
      <c r="F200" s="26"/>
      <c r="G200" s="26"/>
      <c r="H200" s="26"/>
      <c r="I200" s="26"/>
      <c r="J200" s="26"/>
      <c r="K200" s="26"/>
      <c r="L200" s="26"/>
      <c r="M200" s="26"/>
      <c r="N200" s="26"/>
      <c r="O200" s="26"/>
      <c r="P200" s="26"/>
      <c r="Q200" s="214"/>
    </row>
    <row r="201" ht="18" hidden="1" customHeight="1" spans="1:17">
      <c r="A201" s="8">
        <v>3</v>
      </c>
      <c r="B201" s="9">
        <v>613</v>
      </c>
      <c r="C201" s="72" t="s">
        <v>192</v>
      </c>
      <c r="D201" s="310">
        <f t="shared" si="31"/>
        <v>0</v>
      </c>
      <c r="E201" s="65"/>
      <c r="F201" s="65"/>
      <c r="G201" s="65"/>
      <c r="H201" s="65"/>
      <c r="I201" s="65"/>
      <c r="J201" s="65"/>
      <c r="K201" s="65"/>
      <c r="L201" s="65"/>
      <c r="M201" s="65"/>
      <c r="N201" s="65"/>
      <c r="O201" s="65"/>
      <c r="P201" s="65"/>
      <c r="Q201" s="214"/>
    </row>
    <row r="202" ht="18" hidden="1" customHeight="1" spans="1:17">
      <c r="A202" s="8">
        <v>3</v>
      </c>
      <c r="B202" s="9">
        <v>614</v>
      </c>
      <c r="C202" s="72" t="s">
        <v>193</v>
      </c>
      <c r="D202" s="310">
        <f t="shared" si="31"/>
        <v>0</v>
      </c>
      <c r="E202" s="88">
        <f t="shared" ref="E202:P202" si="42">E203+E204+E205+E208</f>
        <v>0</v>
      </c>
      <c r="F202" s="88">
        <f t="shared" si="42"/>
        <v>0</v>
      </c>
      <c r="G202" s="88">
        <f t="shared" si="42"/>
        <v>0</v>
      </c>
      <c r="H202" s="88">
        <f t="shared" si="42"/>
        <v>0</v>
      </c>
      <c r="I202" s="88">
        <f t="shared" si="42"/>
        <v>0</v>
      </c>
      <c r="J202" s="88">
        <f t="shared" si="42"/>
        <v>0</v>
      </c>
      <c r="K202" s="88">
        <f t="shared" si="42"/>
        <v>0</v>
      </c>
      <c r="L202" s="88">
        <f t="shared" si="42"/>
        <v>0</v>
      </c>
      <c r="M202" s="88">
        <f t="shared" si="42"/>
        <v>0</v>
      </c>
      <c r="N202" s="88">
        <f t="shared" si="42"/>
        <v>0</v>
      </c>
      <c r="O202" s="88">
        <f t="shared" si="42"/>
        <v>0</v>
      </c>
      <c r="P202" s="88">
        <f t="shared" si="42"/>
        <v>0</v>
      </c>
      <c r="Q202" s="214"/>
    </row>
    <row r="203" ht="18" hidden="1" customHeight="1" spans="1:17">
      <c r="A203" s="8">
        <v>4</v>
      </c>
      <c r="B203" s="9">
        <v>6141</v>
      </c>
      <c r="C203" s="17" t="s">
        <v>194</v>
      </c>
      <c r="D203" s="238">
        <f t="shared" ref="D203:D247" si="43">SUM(E203:P203)</f>
        <v>0</v>
      </c>
      <c r="E203" s="27"/>
      <c r="F203" s="27"/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214"/>
    </row>
    <row r="204" ht="18" hidden="1" customHeight="1" spans="1:17">
      <c r="A204" s="8">
        <v>4</v>
      </c>
      <c r="B204" s="9">
        <v>6142</v>
      </c>
      <c r="C204" s="17" t="s">
        <v>195</v>
      </c>
      <c r="D204" s="238">
        <f t="shared" si="43"/>
        <v>0</v>
      </c>
      <c r="E204" s="27"/>
      <c r="F204" s="27"/>
      <c r="G204" s="27"/>
      <c r="H204" s="27"/>
      <c r="I204" s="27"/>
      <c r="J204" s="27"/>
      <c r="K204" s="27"/>
      <c r="L204" s="27"/>
      <c r="M204" s="27"/>
      <c r="N204" s="27"/>
      <c r="O204" s="27"/>
      <c r="P204" s="27"/>
      <c r="Q204" s="214"/>
    </row>
    <row r="205" ht="18" hidden="1" customHeight="1" spans="1:17">
      <c r="A205" s="8">
        <v>4</v>
      </c>
      <c r="B205" s="9">
        <v>6143</v>
      </c>
      <c r="C205" s="17" t="s">
        <v>196</v>
      </c>
      <c r="D205" s="238">
        <f t="shared" si="43"/>
        <v>0</v>
      </c>
      <c r="E205" s="86">
        <f t="shared" ref="E205:P205" si="44">E206+E207</f>
        <v>0</v>
      </c>
      <c r="F205" s="86">
        <f t="shared" si="44"/>
        <v>0</v>
      </c>
      <c r="G205" s="86">
        <f t="shared" si="44"/>
        <v>0</v>
      </c>
      <c r="H205" s="86">
        <f t="shared" si="44"/>
        <v>0</v>
      </c>
      <c r="I205" s="86">
        <f t="shared" si="44"/>
        <v>0</v>
      </c>
      <c r="J205" s="86">
        <f t="shared" si="44"/>
        <v>0</v>
      </c>
      <c r="K205" s="86">
        <f t="shared" si="44"/>
        <v>0</v>
      </c>
      <c r="L205" s="86">
        <f t="shared" si="44"/>
        <v>0</v>
      </c>
      <c r="M205" s="86">
        <f t="shared" si="44"/>
        <v>0</v>
      </c>
      <c r="N205" s="86">
        <f t="shared" si="44"/>
        <v>0</v>
      </c>
      <c r="O205" s="86">
        <f t="shared" si="44"/>
        <v>0</v>
      </c>
      <c r="P205" s="86">
        <f t="shared" si="44"/>
        <v>0</v>
      </c>
      <c r="Q205" s="214"/>
    </row>
    <row r="206" ht="45" hidden="1" customHeight="1" spans="1:17">
      <c r="A206" s="8">
        <v>5</v>
      </c>
      <c r="B206" s="9">
        <v>61431</v>
      </c>
      <c r="C206" s="20" t="s">
        <v>197</v>
      </c>
      <c r="D206" s="132">
        <f t="shared" si="43"/>
        <v>0</v>
      </c>
      <c r="E206" s="26"/>
      <c r="F206" s="26"/>
      <c r="G206" s="26"/>
      <c r="H206" s="26"/>
      <c r="I206" s="26"/>
      <c r="J206" s="26"/>
      <c r="K206" s="26"/>
      <c r="L206" s="26"/>
      <c r="M206" s="26"/>
      <c r="N206" s="26"/>
      <c r="O206" s="26"/>
      <c r="P206" s="26"/>
      <c r="Q206" s="214"/>
    </row>
    <row r="207" ht="30" hidden="1" customHeight="1" spans="1:17">
      <c r="A207" s="8">
        <v>5</v>
      </c>
      <c r="B207" s="9">
        <v>61432</v>
      </c>
      <c r="C207" s="20" t="s">
        <v>198</v>
      </c>
      <c r="D207" s="132">
        <f t="shared" si="43"/>
        <v>0</v>
      </c>
      <c r="E207" s="26"/>
      <c r="F207" s="26"/>
      <c r="G207" s="26"/>
      <c r="H207" s="26"/>
      <c r="I207" s="26"/>
      <c r="J207" s="26"/>
      <c r="K207" s="26"/>
      <c r="L207" s="26"/>
      <c r="M207" s="26"/>
      <c r="N207" s="26"/>
      <c r="O207" s="26"/>
      <c r="P207" s="26"/>
      <c r="Q207" s="214"/>
    </row>
    <row r="208" ht="30" hidden="1" customHeight="1" spans="1:17">
      <c r="A208" s="8">
        <v>4</v>
      </c>
      <c r="B208" s="9">
        <v>6144</v>
      </c>
      <c r="C208" s="17" t="s">
        <v>199</v>
      </c>
      <c r="D208" s="238">
        <f t="shared" si="43"/>
        <v>0</v>
      </c>
      <c r="E208" s="27"/>
      <c r="F208" s="27"/>
      <c r="G208" s="27"/>
      <c r="H208" s="27"/>
      <c r="I208" s="27"/>
      <c r="J208" s="27"/>
      <c r="K208" s="27"/>
      <c r="L208" s="27"/>
      <c r="M208" s="27"/>
      <c r="N208" s="27"/>
      <c r="O208" s="27"/>
      <c r="P208" s="27"/>
      <c r="Q208" s="214"/>
    </row>
    <row r="209" ht="19.5" hidden="1" customHeight="1" spans="1:17">
      <c r="A209" s="8">
        <v>2</v>
      </c>
      <c r="B209" s="89">
        <v>62</v>
      </c>
      <c r="C209" s="10" t="s">
        <v>200</v>
      </c>
      <c r="D209" s="311">
        <f t="shared" si="43"/>
        <v>0</v>
      </c>
      <c r="E209" s="90">
        <f t="shared" ref="E209:P209" si="45">E210+E217+E224</f>
        <v>0</v>
      </c>
      <c r="F209" s="90">
        <f t="shared" si="45"/>
        <v>0</v>
      </c>
      <c r="G209" s="90">
        <f t="shared" si="45"/>
        <v>0</v>
      </c>
      <c r="H209" s="90">
        <f t="shared" si="45"/>
        <v>0</v>
      </c>
      <c r="I209" s="90">
        <f t="shared" si="45"/>
        <v>0</v>
      </c>
      <c r="J209" s="90">
        <f t="shared" si="45"/>
        <v>0</v>
      </c>
      <c r="K209" s="90">
        <f t="shared" si="45"/>
        <v>0</v>
      </c>
      <c r="L209" s="90">
        <f t="shared" si="45"/>
        <v>0</v>
      </c>
      <c r="M209" s="90">
        <f t="shared" si="45"/>
        <v>0</v>
      </c>
      <c r="N209" s="90">
        <f t="shared" si="45"/>
        <v>0</v>
      </c>
      <c r="O209" s="90">
        <f t="shared" si="45"/>
        <v>0</v>
      </c>
      <c r="P209" s="90">
        <f t="shared" si="45"/>
        <v>0</v>
      </c>
      <c r="Q209" s="214"/>
    </row>
    <row r="210" ht="19.5" hidden="1" customHeight="1" spans="1:17">
      <c r="A210" s="8">
        <v>3</v>
      </c>
      <c r="B210" s="89">
        <v>621</v>
      </c>
      <c r="C210" s="72" t="s">
        <v>201</v>
      </c>
      <c r="D210" s="310">
        <f t="shared" si="43"/>
        <v>0</v>
      </c>
      <c r="E210" s="91">
        <f t="shared" ref="E210:P210" si="46">SUM(E211:E216)</f>
        <v>0</v>
      </c>
      <c r="F210" s="91">
        <f t="shared" si="46"/>
        <v>0</v>
      </c>
      <c r="G210" s="91">
        <f t="shared" si="46"/>
        <v>0</v>
      </c>
      <c r="H210" s="91">
        <f t="shared" si="46"/>
        <v>0</v>
      </c>
      <c r="I210" s="91">
        <f t="shared" si="46"/>
        <v>0</v>
      </c>
      <c r="J210" s="91">
        <f t="shared" si="46"/>
        <v>0</v>
      </c>
      <c r="K210" s="91">
        <f t="shared" si="46"/>
        <v>0</v>
      </c>
      <c r="L210" s="91">
        <f t="shared" si="46"/>
        <v>0</v>
      </c>
      <c r="M210" s="91">
        <f t="shared" si="46"/>
        <v>0</v>
      </c>
      <c r="N210" s="91">
        <f t="shared" si="46"/>
        <v>0</v>
      </c>
      <c r="O210" s="91">
        <f t="shared" si="46"/>
        <v>0</v>
      </c>
      <c r="P210" s="91">
        <f t="shared" si="46"/>
        <v>0</v>
      </c>
      <c r="Q210" s="214"/>
    </row>
    <row r="211" ht="30" hidden="1" customHeight="1" spans="1:17">
      <c r="A211" s="8">
        <v>4</v>
      </c>
      <c r="B211" s="89">
        <v>6213</v>
      </c>
      <c r="C211" s="17" t="s">
        <v>202</v>
      </c>
      <c r="D211" s="238">
        <f t="shared" si="43"/>
        <v>0</v>
      </c>
      <c r="E211" s="27"/>
      <c r="F211" s="27"/>
      <c r="G211" s="27"/>
      <c r="H211" s="27"/>
      <c r="I211" s="27"/>
      <c r="J211" s="27"/>
      <c r="K211" s="27"/>
      <c r="L211" s="27"/>
      <c r="M211" s="27"/>
      <c r="N211" s="27"/>
      <c r="O211" s="27"/>
      <c r="P211" s="27"/>
      <c r="Q211" s="214"/>
    </row>
    <row r="212" ht="18" hidden="1" customHeight="1" spans="1:17">
      <c r="A212" s="8">
        <v>4</v>
      </c>
      <c r="B212" s="89">
        <v>6214</v>
      </c>
      <c r="C212" s="17" t="s">
        <v>203</v>
      </c>
      <c r="D212" s="238">
        <f t="shared" si="43"/>
        <v>0</v>
      </c>
      <c r="E212" s="27"/>
      <c r="F212" s="27"/>
      <c r="G212" s="27"/>
      <c r="H212" s="27"/>
      <c r="I212" s="27"/>
      <c r="J212" s="27"/>
      <c r="K212" s="27"/>
      <c r="L212" s="27"/>
      <c r="M212" s="27"/>
      <c r="N212" s="27"/>
      <c r="O212" s="27"/>
      <c r="P212" s="27"/>
      <c r="Q212" s="214"/>
    </row>
    <row r="213" ht="18" hidden="1" customHeight="1" spans="1:17">
      <c r="A213" s="8">
        <v>4</v>
      </c>
      <c r="B213" s="89">
        <v>6215</v>
      </c>
      <c r="C213" s="17" t="s">
        <v>204</v>
      </c>
      <c r="D213" s="238">
        <f t="shared" si="43"/>
        <v>0</v>
      </c>
      <c r="E213" s="27"/>
      <c r="F213" s="27"/>
      <c r="G213" s="27"/>
      <c r="H213" s="27"/>
      <c r="I213" s="27"/>
      <c r="J213" s="27"/>
      <c r="K213" s="27"/>
      <c r="L213" s="27"/>
      <c r="M213" s="27"/>
      <c r="N213" s="27"/>
      <c r="O213" s="27"/>
      <c r="P213" s="27"/>
      <c r="Q213" s="214"/>
    </row>
    <row r="214" ht="30" hidden="1" customHeight="1" spans="1:17">
      <c r="A214" s="8">
        <v>4</v>
      </c>
      <c r="B214" s="89">
        <v>6216</v>
      </c>
      <c r="C214" s="17" t="s">
        <v>205</v>
      </c>
      <c r="D214" s="238">
        <f t="shared" si="43"/>
        <v>0</v>
      </c>
      <c r="E214" s="27"/>
      <c r="F214" s="27"/>
      <c r="G214" s="27"/>
      <c r="H214" s="27"/>
      <c r="I214" s="27"/>
      <c r="J214" s="27"/>
      <c r="K214" s="27"/>
      <c r="L214" s="27"/>
      <c r="M214" s="27"/>
      <c r="N214" s="27"/>
      <c r="O214" s="27"/>
      <c r="P214" s="27"/>
      <c r="Q214" s="214"/>
    </row>
    <row r="215" ht="30" hidden="1" customHeight="1" spans="1:17">
      <c r="A215" s="8">
        <v>4</v>
      </c>
      <c r="B215" s="89">
        <v>6217</v>
      </c>
      <c r="C215" s="17" t="s">
        <v>206</v>
      </c>
      <c r="D215" s="238">
        <f t="shared" si="43"/>
        <v>0</v>
      </c>
      <c r="E215" s="27"/>
      <c r="F215" s="27"/>
      <c r="G215" s="27"/>
      <c r="H215" s="27"/>
      <c r="I215" s="27"/>
      <c r="J215" s="27"/>
      <c r="K215" s="27"/>
      <c r="L215" s="27"/>
      <c r="M215" s="27"/>
      <c r="N215" s="27"/>
      <c r="O215" s="27"/>
      <c r="P215" s="27"/>
      <c r="Q215" s="214"/>
    </row>
    <row r="216" ht="30" hidden="1" customHeight="1" spans="1:17">
      <c r="A216" s="8">
        <v>4</v>
      </c>
      <c r="B216" s="89">
        <v>6218</v>
      </c>
      <c r="C216" s="17" t="s">
        <v>207</v>
      </c>
      <c r="D216" s="238">
        <f t="shared" si="43"/>
        <v>0</v>
      </c>
      <c r="E216" s="27"/>
      <c r="F216" s="27"/>
      <c r="G216" s="27"/>
      <c r="H216" s="27"/>
      <c r="I216" s="27"/>
      <c r="J216" s="27"/>
      <c r="K216" s="27"/>
      <c r="L216" s="27"/>
      <c r="M216" s="27"/>
      <c r="N216" s="27"/>
      <c r="O216" s="27"/>
      <c r="P216" s="27"/>
      <c r="Q216" s="214"/>
    </row>
    <row r="217" ht="19.5" hidden="1" customHeight="1" spans="1:17">
      <c r="A217" s="8">
        <v>3</v>
      </c>
      <c r="B217" s="89">
        <v>622</v>
      </c>
      <c r="C217" s="72" t="s">
        <v>208</v>
      </c>
      <c r="D217" s="310">
        <f t="shared" si="43"/>
        <v>0</v>
      </c>
      <c r="E217" s="91">
        <f t="shared" ref="E217:P217" si="47">SUM(E218:E223)</f>
        <v>0</v>
      </c>
      <c r="F217" s="91">
        <f t="shared" si="47"/>
        <v>0</v>
      </c>
      <c r="G217" s="91">
        <f t="shared" si="47"/>
        <v>0</v>
      </c>
      <c r="H217" s="91">
        <f t="shared" si="47"/>
        <v>0</v>
      </c>
      <c r="I217" s="91">
        <f t="shared" si="47"/>
        <v>0</v>
      </c>
      <c r="J217" s="91">
        <f t="shared" si="47"/>
        <v>0</v>
      </c>
      <c r="K217" s="91">
        <f t="shared" si="47"/>
        <v>0</v>
      </c>
      <c r="L217" s="91">
        <f t="shared" si="47"/>
        <v>0</v>
      </c>
      <c r="M217" s="91">
        <f t="shared" si="47"/>
        <v>0</v>
      </c>
      <c r="N217" s="91">
        <f t="shared" si="47"/>
        <v>0</v>
      </c>
      <c r="O217" s="91">
        <f t="shared" si="47"/>
        <v>0</v>
      </c>
      <c r="P217" s="91">
        <f t="shared" si="47"/>
        <v>0</v>
      </c>
      <c r="Q217" s="214"/>
    </row>
    <row r="218" ht="30" hidden="1" customHeight="1" spans="1:17">
      <c r="A218" s="8">
        <v>4</v>
      </c>
      <c r="B218" s="89">
        <v>6223</v>
      </c>
      <c r="C218" s="17" t="s">
        <v>202</v>
      </c>
      <c r="D218" s="238">
        <f t="shared" si="43"/>
        <v>0</v>
      </c>
      <c r="E218" s="27"/>
      <c r="F218" s="27"/>
      <c r="G218" s="27"/>
      <c r="H218" s="27"/>
      <c r="I218" s="27"/>
      <c r="J218" s="27"/>
      <c r="K218" s="27"/>
      <c r="L218" s="27"/>
      <c r="M218" s="27"/>
      <c r="N218" s="27"/>
      <c r="O218" s="27"/>
      <c r="P218" s="27"/>
      <c r="Q218" s="214"/>
    </row>
    <row r="219" ht="18" hidden="1" customHeight="1" spans="1:17">
      <c r="A219" s="8">
        <v>4</v>
      </c>
      <c r="B219" s="89">
        <v>6224</v>
      </c>
      <c r="C219" s="17" t="s">
        <v>203</v>
      </c>
      <c r="D219" s="238">
        <f t="shared" si="43"/>
        <v>0</v>
      </c>
      <c r="E219" s="27"/>
      <c r="F219" s="27"/>
      <c r="G219" s="27"/>
      <c r="H219" s="27"/>
      <c r="I219" s="27"/>
      <c r="J219" s="27"/>
      <c r="K219" s="27"/>
      <c r="L219" s="27"/>
      <c r="M219" s="27"/>
      <c r="N219" s="27"/>
      <c r="O219" s="27"/>
      <c r="P219" s="27"/>
      <c r="Q219" s="214"/>
    </row>
    <row r="220" ht="18" hidden="1" customHeight="1" spans="1:17">
      <c r="A220" s="8">
        <v>4</v>
      </c>
      <c r="B220" s="89">
        <v>6225</v>
      </c>
      <c r="C220" s="17" t="s">
        <v>204</v>
      </c>
      <c r="D220" s="238">
        <f t="shared" si="43"/>
        <v>0</v>
      </c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7"/>
      <c r="P220" s="27"/>
      <c r="Q220" s="214"/>
    </row>
    <row r="221" ht="30" hidden="1" customHeight="1" spans="1:17">
      <c r="A221" s="8">
        <v>4</v>
      </c>
      <c r="B221" s="89">
        <v>6226</v>
      </c>
      <c r="C221" s="17" t="s">
        <v>209</v>
      </c>
      <c r="D221" s="238">
        <f t="shared" si="43"/>
        <v>0</v>
      </c>
      <c r="E221" s="27"/>
      <c r="F221" s="27"/>
      <c r="G221" s="27"/>
      <c r="H221" s="27"/>
      <c r="I221" s="27"/>
      <c r="J221" s="27"/>
      <c r="K221" s="27"/>
      <c r="L221" s="27"/>
      <c r="M221" s="27"/>
      <c r="N221" s="27"/>
      <c r="O221" s="27"/>
      <c r="P221" s="27"/>
      <c r="Q221" s="214"/>
    </row>
    <row r="222" ht="30" hidden="1" customHeight="1" spans="1:17">
      <c r="A222" s="8">
        <v>4</v>
      </c>
      <c r="B222" s="89">
        <v>6227</v>
      </c>
      <c r="C222" s="17" t="s">
        <v>206</v>
      </c>
      <c r="D222" s="238">
        <f t="shared" si="43"/>
        <v>0</v>
      </c>
      <c r="E222" s="27"/>
      <c r="F222" s="27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14"/>
    </row>
    <row r="223" ht="30" hidden="1" customHeight="1" spans="1:17">
      <c r="A223" s="8">
        <v>4</v>
      </c>
      <c r="B223" s="89">
        <v>6228</v>
      </c>
      <c r="C223" s="17" t="s">
        <v>207</v>
      </c>
      <c r="D223" s="238">
        <f t="shared" si="43"/>
        <v>0</v>
      </c>
      <c r="E223" s="27"/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214"/>
    </row>
    <row r="224" ht="45" hidden="1" customHeight="1" spans="1:17">
      <c r="A224" s="8">
        <v>3</v>
      </c>
      <c r="B224" s="9">
        <v>623</v>
      </c>
      <c r="C224" s="72" t="s">
        <v>210</v>
      </c>
      <c r="D224" s="310">
        <f t="shared" si="43"/>
        <v>0</v>
      </c>
      <c r="E224" s="92"/>
      <c r="F224" s="92"/>
      <c r="G224" s="92"/>
      <c r="H224" s="92"/>
      <c r="I224" s="92"/>
      <c r="J224" s="92"/>
      <c r="K224" s="92"/>
      <c r="L224" s="92"/>
      <c r="M224" s="92"/>
      <c r="N224" s="92"/>
      <c r="O224" s="92"/>
      <c r="P224" s="92"/>
      <c r="Q224" s="214"/>
    </row>
    <row r="225" ht="19.5" hidden="1" customHeight="1" spans="1:17">
      <c r="A225" s="8">
        <v>2</v>
      </c>
      <c r="B225" s="9">
        <v>63</v>
      </c>
      <c r="C225" s="10" t="s">
        <v>211</v>
      </c>
      <c r="D225" s="311">
        <f t="shared" si="43"/>
        <v>0</v>
      </c>
      <c r="E225" s="90">
        <f t="shared" ref="E225:P225" si="48">E226+E234</f>
        <v>0</v>
      </c>
      <c r="F225" s="90">
        <f t="shared" si="48"/>
        <v>0</v>
      </c>
      <c r="G225" s="90">
        <f t="shared" si="48"/>
        <v>0</v>
      </c>
      <c r="H225" s="90">
        <f t="shared" si="48"/>
        <v>0</v>
      </c>
      <c r="I225" s="90">
        <f t="shared" si="48"/>
        <v>0</v>
      </c>
      <c r="J225" s="90">
        <f t="shared" si="48"/>
        <v>0</v>
      </c>
      <c r="K225" s="90">
        <f t="shared" si="48"/>
        <v>0</v>
      </c>
      <c r="L225" s="90">
        <f t="shared" si="48"/>
        <v>0</v>
      </c>
      <c r="M225" s="90">
        <f t="shared" si="48"/>
        <v>0</v>
      </c>
      <c r="N225" s="90">
        <f t="shared" si="48"/>
        <v>0</v>
      </c>
      <c r="O225" s="90">
        <f t="shared" si="48"/>
        <v>0</v>
      </c>
      <c r="P225" s="90">
        <f t="shared" si="48"/>
        <v>0</v>
      </c>
      <c r="Q225" s="214"/>
    </row>
    <row r="226" ht="19.5" hidden="1" customHeight="1" spans="1:17">
      <c r="A226" s="8">
        <v>3</v>
      </c>
      <c r="B226" s="9">
        <v>631</v>
      </c>
      <c r="C226" s="72" t="s">
        <v>201</v>
      </c>
      <c r="D226" s="310">
        <f t="shared" si="43"/>
        <v>0</v>
      </c>
      <c r="E226" s="91">
        <f t="shared" ref="E226:P226" si="49">SUM(E227:E233)</f>
        <v>0</v>
      </c>
      <c r="F226" s="91">
        <f t="shared" si="49"/>
        <v>0</v>
      </c>
      <c r="G226" s="91">
        <f t="shared" si="49"/>
        <v>0</v>
      </c>
      <c r="H226" s="91">
        <f t="shared" si="49"/>
        <v>0</v>
      </c>
      <c r="I226" s="91">
        <f t="shared" si="49"/>
        <v>0</v>
      </c>
      <c r="J226" s="91">
        <f t="shared" si="49"/>
        <v>0</v>
      </c>
      <c r="K226" s="91">
        <f t="shared" si="49"/>
        <v>0</v>
      </c>
      <c r="L226" s="91">
        <f t="shared" si="49"/>
        <v>0</v>
      </c>
      <c r="M226" s="91">
        <f t="shared" si="49"/>
        <v>0</v>
      </c>
      <c r="N226" s="91">
        <f t="shared" si="49"/>
        <v>0</v>
      </c>
      <c r="O226" s="91">
        <f t="shared" si="49"/>
        <v>0</v>
      </c>
      <c r="P226" s="91">
        <f t="shared" si="49"/>
        <v>0</v>
      </c>
      <c r="Q226" s="214"/>
    </row>
    <row r="227" ht="18" hidden="1" customHeight="1" spans="1:17">
      <c r="A227" s="8">
        <v>4</v>
      </c>
      <c r="B227" s="9">
        <v>6312</v>
      </c>
      <c r="C227" s="17" t="s">
        <v>212</v>
      </c>
      <c r="D227" s="238">
        <f t="shared" si="43"/>
        <v>0</v>
      </c>
      <c r="E227" s="27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14"/>
    </row>
    <row r="228" ht="30" hidden="1" customHeight="1" spans="1:17">
      <c r="A228" s="8">
        <v>4</v>
      </c>
      <c r="B228" s="9">
        <v>6313</v>
      </c>
      <c r="C228" s="17" t="s">
        <v>213</v>
      </c>
      <c r="D228" s="238">
        <f t="shared" si="43"/>
        <v>0</v>
      </c>
      <c r="E228" s="27"/>
      <c r="F228" s="27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14"/>
    </row>
    <row r="229" ht="18" hidden="1" customHeight="1" spans="1:17">
      <c r="A229" s="8">
        <v>4</v>
      </c>
      <c r="B229" s="9">
        <v>6314</v>
      </c>
      <c r="C229" s="17" t="s">
        <v>203</v>
      </c>
      <c r="D229" s="238">
        <f t="shared" si="43"/>
        <v>0</v>
      </c>
      <c r="E229" s="27"/>
      <c r="F229" s="27"/>
      <c r="G229" s="27"/>
      <c r="H229" s="27"/>
      <c r="I229" s="27"/>
      <c r="J229" s="27"/>
      <c r="K229" s="27"/>
      <c r="L229" s="27"/>
      <c r="M229" s="27"/>
      <c r="N229" s="27"/>
      <c r="O229" s="27"/>
      <c r="P229" s="27"/>
      <c r="Q229" s="214"/>
    </row>
    <row r="230" ht="60" hidden="1" customHeight="1" spans="1:17">
      <c r="A230" s="8">
        <v>4</v>
      </c>
      <c r="B230" s="9">
        <v>6315</v>
      </c>
      <c r="C230" s="17" t="s">
        <v>214</v>
      </c>
      <c r="D230" s="238">
        <f t="shared" si="43"/>
        <v>0</v>
      </c>
      <c r="E230" s="27"/>
      <c r="F230" s="27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214"/>
    </row>
    <row r="231" ht="30" hidden="1" customHeight="1" spans="1:17">
      <c r="A231" s="8">
        <v>4</v>
      </c>
      <c r="B231" s="9">
        <v>6316</v>
      </c>
      <c r="C231" s="17" t="s">
        <v>205</v>
      </c>
      <c r="D231" s="238">
        <f t="shared" si="43"/>
        <v>0</v>
      </c>
      <c r="E231" s="27"/>
      <c r="F231" s="27"/>
      <c r="G231" s="27"/>
      <c r="H231" s="27"/>
      <c r="I231" s="27"/>
      <c r="J231" s="27"/>
      <c r="K231" s="27"/>
      <c r="L231" s="27"/>
      <c r="M231" s="27"/>
      <c r="N231" s="27"/>
      <c r="O231" s="27"/>
      <c r="P231" s="27"/>
      <c r="Q231" s="214"/>
    </row>
    <row r="232" ht="30" hidden="1" customHeight="1" spans="1:17">
      <c r="A232" s="8">
        <v>4</v>
      </c>
      <c r="B232" s="9">
        <v>6317</v>
      </c>
      <c r="C232" s="17" t="s">
        <v>206</v>
      </c>
      <c r="D232" s="238">
        <f t="shared" si="43"/>
        <v>0</v>
      </c>
      <c r="E232" s="27"/>
      <c r="F232" s="27"/>
      <c r="G232" s="27"/>
      <c r="H232" s="27"/>
      <c r="I232" s="27"/>
      <c r="J232" s="27"/>
      <c r="K232" s="27"/>
      <c r="L232" s="27"/>
      <c r="M232" s="27"/>
      <c r="N232" s="27"/>
      <c r="O232" s="27"/>
      <c r="P232" s="27"/>
      <c r="Q232" s="214"/>
    </row>
    <row r="233" ht="30" hidden="1" customHeight="1" spans="1:17">
      <c r="A233" s="8">
        <v>4</v>
      </c>
      <c r="B233" s="9">
        <v>6318</v>
      </c>
      <c r="C233" s="17" t="s">
        <v>215</v>
      </c>
      <c r="D233" s="238">
        <f t="shared" si="43"/>
        <v>0</v>
      </c>
      <c r="E233" s="92"/>
      <c r="F233" s="92"/>
      <c r="G233" s="92"/>
      <c r="H233" s="92"/>
      <c r="I233" s="92"/>
      <c r="J233" s="92"/>
      <c r="K233" s="92"/>
      <c r="L233" s="92"/>
      <c r="M233" s="92"/>
      <c r="N233" s="92"/>
      <c r="O233" s="92"/>
      <c r="P233" s="92"/>
      <c r="Q233" s="214"/>
    </row>
    <row r="234" ht="19.5" hidden="1" customHeight="1" spans="1:17">
      <c r="A234" s="8">
        <v>3</v>
      </c>
      <c r="B234" s="9">
        <v>632</v>
      </c>
      <c r="C234" s="72" t="s">
        <v>208</v>
      </c>
      <c r="D234" s="310">
        <f t="shared" si="43"/>
        <v>0</v>
      </c>
      <c r="E234" s="91">
        <f t="shared" ref="E234:P234" si="50">SUM(E235:E241)</f>
        <v>0</v>
      </c>
      <c r="F234" s="91">
        <f t="shared" si="50"/>
        <v>0</v>
      </c>
      <c r="G234" s="91">
        <f t="shared" si="50"/>
        <v>0</v>
      </c>
      <c r="H234" s="91">
        <f t="shared" si="50"/>
        <v>0</v>
      </c>
      <c r="I234" s="91">
        <f t="shared" si="50"/>
        <v>0</v>
      </c>
      <c r="J234" s="91">
        <f t="shared" si="50"/>
        <v>0</v>
      </c>
      <c r="K234" s="91">
        <f t="shared" si="50"/>
        <v>0</v>
      </c>
      <c r="L234" s="91">
        <f t="shared" si="50"/>
        <v>0</v>
      </c>
      <c r="M234" s="91">
        <f t="shared" si="50"/>
        <v>0</v>
      </c>
      <c r="N234" s="91">
        <f t="shared" si="50"/>
        <v>0</v>
      </c>
      <c r="O234" s="91">
        <f t="shared" si="50"/>
        <v>0</v>
      </c>
      <c r="P234" s="91">
        <f t="shared" si="50"/>
        <v>0</v>
      </c>
      <c r="Q234" s="214"/>
    </row>
    <row r="235" ht="18" hidden="1" customHeight="1" spans="1:17">
      <c r="A235" s="8">
        <v>4</v>
      </c>
      <c r="B235" s="9">
        <v>6322</v>
      </c>
      <c r="C235" s="17" t="s">
        <v>212</v>
      </c>
      <c r="D235" s="238">
        <f t="shared" si="43"/>
        <v>0</v>
      </c>
      <c r="E235" s="27"/>
      <c r="F235" s="27"/>
      <c r="G235" s="27"/>
      <c r="H235" s="27"/>
      <c r="I235" s="27"/>
      <c r="J235" s="27"/>
      <c r="K235" s="27"/>
      <c r="L235" s="27"/>
      <c r="M235" s="27"/>
      <c r="N235" s="27"/>
      <c r="O235" s="27"/>
      <c r="P235" s="27"/>
      <c r="Q235" s="214"/>
    </row>
    <row r="236" ht="30" hidden="1" customHeight="1" spans="1:17">
      <c r="A236" s="8">
        <v>4</v>
      </c>
      <c r="B236" s="9">
        <v>6323</v>
      </c>
      <c r="C236" s="17" t="s">
        <v>213</v>
      </c>
      <c r="D236" s="238">
        <f t="shared" si="43"/>
        <v>0</v>
      </c>
      <c r="E236" s="27"/>
      <c r="F236" s="27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14"/>
    </row>
    <row r="237" ht="18" hidden="1" customHeight="1" spans="1:17">
      <c r="A237" s="8">
        <v>4</v>
      </c>
      <c r="B237" s="9">
        <v>6324</v>
      </c>
      <c r="C237" s="17" t="s">
        <v>203</v>
      </c>
      <c r="D237" s="238">
        <f t="shared" si="43"/>
        <v>0</v>
      </c>
      <c r="E237" s="27"/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14"/>
    </row>
    <row r="238" ht="60" hidden="1" customHeight="1" spans="1:17">
      <c r="A238" s="8">
        <v>4</v>
      </c>
      <c r="B238" s="9">
        <v>6325</v>
      </c>
      <c r="C238" s="17" t="s">
        <v>214</v>
      </c>
      <c r="D238" s="238">
        <f t="shared" si="43"/>
        <v>0</v>
      </c>
      <c r="E238" s="27"/>
      <c r="F238" s="27"/>
      <c r="G238" s="27"/>
      <c r="H238" s="27"/>
      <c r="I238" s="27"/>
      <c r="J238" s="27"/>
      <c r="K238" s="27"/>
      <c r="L238" s="27"/>
      <c r="M238" s="27"/>
      <c r="N238" s="27"/>
      <c r="O238" s="27"/>
      <c r="P238" s="27"/>
      <c r="Q238" s="214"/>
    </row>
    <row r="239" ht="30" hidden="1" customHeight="1" spans="1:17">
      <c r="A239" s="8">
        <v>4</v>
      </c>
      <c r="B239" s="9">
        <v>6326</v>
      </c>
      <c r="C239" s="17" t="s">
        <v>216</v>
      </c>
      <c r="D239" s="238">
        <f t="shared" si="43"/>
        <v>0</v>
      </c>
      <c r="E239" s="27"/>
      <c r="F239" s="27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214"/>
    </row>
    <row r="240" ht="30" hidden="1" customHeight="1" spans="1:17">
      <c r="A240" s="8">
        <v>4</v>
      </c>
      <c r="B240" s="9">
        <v>6327</v>
      </c>
      <c r="C240" s="17" t="s">
        <v>206</v>
      </c>
      <c r="D240" s="238">
        <f t="shared" si="43"/>
        <v>0</v>
      </c>
      <c r="E240" s="27"/>
      <c r="F240" s="27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14"/>
    </row>
    <row r="241" ht="30.75" hidden="1" customHeight="1" spans="1:17">
      <c r="A241" s="8">
        <v>4</v>
      </c>
      <c r="B241" s="133">
        <v>6328</v>
      </c>
      <c r="C241" s="134" t="s">
        <v>215</v>
      </c>
      <c r="D241" s="135">
        <f t="shared" si="43"/>
        <v>0</v>
      </c>
      <c r="E241" s="136"/>
      <c r="F241" s="136"/>
      <c r="G241" s="136"/>
      <c r="H241" s="136"/>
      <c r="I241" s="136"/>
      <c r="J241" s="136"/>
      <c r="K241" s="136"/>
      <c r="L241" s="136"/>
      <c r="M241" s="136"/>
      <c r="N241" s="136"/>
      <c r="O241" s="136"/>
      <c r="P241" s="136"/>
      <c r="Q241" s="214"/>
    </row>
    <row r="242" ht="21" customHeight="1" spans="1:17">
      <c r="A242" s="1"/>
      <c r="B242" s="312"/>
      <c r="C242" s="313" t="s">
        <v>217</v>
      </c>
      <c r="D242" s="95">
        <f t="shared" si="43"/>
        <v>3568720</v>
      </c>
      <c r="E242" s="314">
        <f t="shared" ref="E242:P242" si="51">E6+E146+E209+E225</f>
        <v>229792</v>
      </c>
      <c r="F242" s="314">
        <f t="shared" si="51"/>
        <v>447412</v>
      </c>
      <c r="G242" s="314">
        <f t="shared" si="51"/>
        <v>393292</v>
      </c>
      <c r="H242" s="314">
        <f t="shared" si="51"/>
        <v>528102</v>
      </c>
      <c r="I242" s="314">
        <f t="shared" si="51"/>
        <v>257042</v>
      </c>
      <c r="J242" s="314">
        <f t="shared" si="51"/>
        <v>294842</v>
      </c>
      <c r="K242" s="314">
        <f t="shared" si="51"/>
        <v>206562</v>
      </c>
      <c r="L242" s="314">
        <f t="shared" si="51"/>
        <v>205962</v>
      </c>
      <c r="M242" s="314">
        <f t="shared" si="51"/>
        <v>298992</v>
      </c>
      <c r="N242" s="314">
        <f t="shared" si="51"/>
        <v>294842</v>
      </c>
      <c r="O242" s="314">
        <f t="shared" si="51"/>
        <v>294742</v>
      </c>
      <c r="P242" s="314">
        <f t="shared" si="51"/>
        <v>117138</v>
      </c>
      <c r="Q242" s="214"/>
    </row>
    <row r="243" ht="21" customHeight="1" spans="1:17">
      <c r="A243" s="1"/>
      <c r="B243" s="312"/>
      <c r="C243" s="313" t="s">
        <v>218</v>
      </c>
      <c r="D243" s="95">
        <f t="shared" si="43"/>
        <v>3472720</v>
      </c>
      <c r="E243" s="314">
        <f>E244+E245</f>
        <v>229792</v>
      </c>
      <c r="F243" s="314">
        <f t="shared" ref="F243:P243" si="52">F244+F245</f>
        <v>447412</v>
      </c>
      <c r="G243" s="314">
        <f t="shared" si="52"/>
        <v>297292</v>
      </c>
      <c r="H243" s="314">
        <f t="shared" si="52"/>
        <v>528102</v>
      </c>
      <c r="I243" s="314">
        <f t="shared" si="52"/>
        <v>257042</v>
      </c>
      <c r="J243" s="314">
        <f t="shared" si="52"/>
        <v>294842</v>
      </c>
      <c r="K243" s="314">
        <f t="shared" si="52"/>
        <v>206562</v>
      </c>
      <c r="L243" s="314">
        <f t="shared" si="52"/>
        <v>205962</v>
      </c>
      <c r="M243" s="314">
        <f t="shared" si="52"/>
        <v>298992</v>
      </c>
      <c r="N243" s="314">
        <f t="shared" si="52"/>
        <v>294842</v>
      </c>
      <c r="O243" s="314">
        <f t="shared" si="52"/>
        <v>294742</v>
      </c>
      <c r="P243" s="314">
        <f t="shared" si="52"/>
        <v>117138</v>
      </c>
      <c r="Q243" s="214"/>
    </row>
    <row r="244" ht="21" customHeight="1" spans="1:17">
      <c r="A244" s="1"/>
      <c r="B244" s="312"/>
      <c r="C244" s="313" t="s">
        <v>219</v>
      </c>
      <c r="D244" s="95">
        <f t="shared" si="43"/>
        <v>3178990</v>
      </c>
      <c r="E244" s="314">
        <f>E242-E245-E246</f>
        <v>229792</v>
      </c>
      <c r="F244" s="314">
        <f t="shared" ref="F244:O244" si="53">F242-F245-F246</f>
        <v>343432</v>
      </c>
      <c r="G244" s="314">
        <f t="shared" si="53"/>
        <v>297292</v>
      </c>
      <c r="H244" s="314">
        <f t="shared" si="53"/>
        <v>338352</v>
      </c>
      <c r="I244" s="314">
        <f t="shared" si="53"/>
        <v>257042</v>
      </c>
      <c r="J244" s="314">
        <f t="shared" si="53"/>
        <v>294842</v>
      </c>
      <c r="K244" s="314">
        <f t="shared" si="53"/>
        <v>206562</v>
      </c>
      <c r="L244" s="314">
        <f t="shared" si="53"/>
        <v>205962</v>
      </c>
      <c r="M244" s="314">
        <f t="shared" si="53"/>
        <v>298992</v>
      </c>
      <c r="N244" s="314">
        <f t="shared" si="53"/>
        <v>294842</v>
      </c>
      <c r="O244" s="314">
        <f t="shared" si="53"/>
        <v>294742</v>
      </c>
      <c r="P244" s="314">
        <f t="shared" ref="P244" si="54">P242-P245-P246</f>
        <v>117138</v>
      </c>
      <c r="Q244" s="214"/>
    </row>
    <row r="245" ht="18" customHeight="1" spans="1:17">
      <c r="A245" s="1"/>
      <c r="B245" s="93"/>
      <c r="C245" s="94" t="s">
        <v>137</v>
      </c>
      <c r="D245" s="95">
        <f t="shared" si="43"/>
        <v>293730</v>
      </c>
      <c r="E245" s="95">
        <f>E146</f>
        <v>0</v>
      </c>
      <c r="F245" s="95">
        <f t="shared" ref="F245:P245" si="55">F146</f>
        <v>103980</v>
      </c>
      <c r="G245" s="95">
        <f>G146-96000</f>
        <v>0</v>
      </c>
      <c r="H245" s="95">
        <f t="shared" si="55"/>
        <v>189750</v>
      </c>
      <c r="I245" s="95">
        <f t="shared" si="55"/>
        <v>0</v>
      </c>
      <c r="J245" s="95">
        <f t="shared" si="55"/>
        <v>0</v>
      </c>
      <c r="K245" s="95">
        <f t="shared" si="55"/>
        <v>0</v>
      </c>
      <c r="L245" s="95">
        <f t="shared" si="55"/>
        <v>0</v>
      </c>
      <c r="M245" s="95">
        <f t="shared" si="55"/>
        <v>0</v>
      </c>
      <c r="N245" s="95">
        <f t="shared" si="55"/>
        <v>0</v>
      </c>
      <c r="O245" s="95">
        <f t="shared" si="55"/>
        <v>0</v>
      </c>
      <c r="P245" s="95">
        <f t="shared" si="55"/>
        <v>0</v>
      </c>
      <c r="Q245" s="214"/>
    </row>
    <row r="246" ht="18" customHeight="1" spans="1:17">
      <c r="A246" s="1"/>
      <c r="B246" s="93"/>
      <c r="C246" s="94" t="s">
        <v>220</v>
      </c>
      <c r="D246" s="95">
        <f t="shared" si="43"/>
        <v>96000</v>
      </c>
      <c r="E246" s="95">
        <f>SUM(E247)</f>
        <v>0</v>
      </c>
      <c r="F246" s="95">
        <f t="shared" ref="F246:P246" si="56">SUM(F247)</f>
        <v>0</v>
      </c>
      <c r="G246" s="95">
        <f t="shared" si="56"/>
        <v>96000</v>
      </c>
      <c r="H246" s="95">
        <f t="shared" si="56"/>
        <v>0</v>
      </c>
      <c r="I246" s="95">
        <f t="shared" si="56"/>
        <v>0</v>
      </c>
      <c r="J246" s="95">
        <f t="shared" si="56"/>
        <v>0</v>
      </c>
      <c r="K246" s="95">
        <f t="shared" si="56"/>
        <v>0</v>
      </c>
      <c r="L246" s="95">
        <f t="shared" si="56"/>
        <v>0</v>
      </c>
      <c r="M246" s="95">
        <f t="shared" si="56"/>
        <v>0</v>
      </c>
      <c r="N246" s="95">
        <f t="shared" si="56"/>
        <v>0</v>
      </c>
      <c r="O246" s="95">
        <f t="shared" si="56"/>
        <v>0</v>
      </c>
      <c r="P246" s="95">
        <f t="shared" si="56"/>
        <v>0</v>
      </c>
      <c r="Q246" s="214"/>
    </row>
    <row r="247" ht="22.5" customHeight="1" spans="1:17">
      <c r="A247" s="1"/>
      <c r="B247" s="93"/>
      <c r="C247" s="94" t="s">
        <v>221</v>
      </c>
      <c r="D247" s="95">
        <f t="shared" si="43"/>
        <v>96000</v>
      </c>
      <c r="E247" s="96"/>
      <c r="F247" s="96"/>
      <c r="G247" s="96">
        <v>96000</v>
      </c>
      <c r="H247" s="96"/>
      <c r="I247" s="96"/>
      <c r="J247" s="96"/>
      <c r="K247" s="96"/>
      <c r="L247" s="96"/>
      <c r="M247" s="96"/>
      <c r="N247" s="96"/>
      <c r="O247" s="96"/>
      <c r="P247" s="96"/>
      <c r="Q247" s="214"/>
    </row>
    <row r="248" ht="14.25" hidden="1" customHeight="1" spans="4:16">
      <c r="D248" s="315"/>
      <c r="E248" s="315"/>
      <c r="F248" s="315"/>
      <c r="G248" s="315"/>
      <c r="H248" s="315"/>
      <c r="I248" s="315"/>
      <c r="J248" s="315"/>
      <c r="K248" s="315"/>
      <c r="L248" s="315"/>
      <c r="M248" s="315"/>
      <c r="N248" s="315"/>
      <c r="O248" s="315"/>
      <c r="P248" s="315"/>
    </row>
    <row r="249" ht="33.75" hidden="1" customHeight="1" spans="2:18">
      <c r="B249" s="316"/>
      <c r="C249" s="317" t="s">
        <v>222</v>
      </c>
      <c r="D249" s="318"/>
      <c r="E249" s="319" t="s">
        <v>223</v>
      </c>
      <c r="F249" s="319"/>
      <c r="G249" s="315"/>
      <c r="H249" s="315"/>
      <c r="I249" s="315"/>
      <c r="J249" s="315"/>
      <c r="K249" s="315"/>
      <c r="L249" s="315"/>
      <c r="M249" s="315"/>
      <c r="N249" s="315"/>
      <c r="O249" s="315"/>
      <c r="P249" s="315"/>
      <c r="Q249" s="97"/>
      <c r="R249" s="97"/>
    </row>
    <row r="250" ht="12.75" hidden="1" customHeight="1" spans="3:18">
      <c r="C250" s="320"/>
      <c r="D250" s="321"/>
      <c r="E250" s="315"/>
      <c r="F250" s="315"/>
      <c r="G250" s="315"/>
      <c r="H250" s="315"/>
      <c r="I250" s="315"/>
      <c r="J250" s="315"/>
      <c r="K250" s="315"/>
      <c r="L250" s="315"/>
      <c r="M250" s="315"/>
      <c r="N250" s="315"/>
      <c r="O250" s="315"/>
      <c r="P250" s="315"/>
      <c r="Q250" s="97"/>
      <c r="R250" s="97"/>
    </row>
    <row r="251" ht="17.25" hidden="1" customHeight="1" spans="3:18">
      <c r="C251" s="316" t="s">
        <v>224</v>
      </c>
      <c r="D251" s="97"/>
      <c r="E251" s="97" t="s">
        <v>225</v>
      </c>
      <c r="F251" s="97"/>
      <c r="Q251" s="97"/>
      <c r="R251" s="97"/>
    </row>
    <row r="252" ht="44.25" hidden="1" customHeight="1" spans="2:16">
      <c r="B252" s="322"/>
      <c r="C252" s="323"/>
      <c r="D252" s="95"/>
      <c r="E252" s="324"/>
      <c r="F252" s="324"/>
      <c r="G252" s="324"/>
      <c r="H252" s="324"/>
      <c r="I252" s="324"/>
      <c r="J252" s="324"/>
      <c r="K252" s="324"/>
      <c r="L252" s="324"/>
      <c r="M252" s="324"/>
      <c r="N252" s="324"/>
      <c r="O252" s="325"/>
      <c r="P252" s="325"/>
    </row>
    <row r="253" hidden="1" spans="2:16">
      <c r="B253" s="322"/>
      <c r="C253" s="323"/>
      <c r="D253" s="95"/>
      <c r="E253" s="325"/>
      <c r="F253" s="325"/>
      <c r="G253" s="325"/>
      <c r="H253" s="325"/>
      <c r="I253" s="325"/>
      <c r="J253" s="325"/>
      <c r="K253" s="325"/>
      <c r="L253" s="325"/>
      <c r="M253" s="325"/>
      <c r="N253" s="325"/>
      <c r="O253" s="324"/>
      <c r="P253" s="325"/>
    </row>
    <row r="254" ht="1.5" hidden="1" customHeight="1"/>
  </sheetData>
  <autoFilter xmlns:etc="http://www.wps.cn/officeDocument/2017/etCustomData" ref="A2:Q247" etc:filterBottomFollowUsedRange="0">
    <filterColumn colId="3">
      <filters blank="1">
        <filter val="50"/>
        <filter val="50450"/>
        <filter val="66890"/>
        <filter val="394650"/>
        <filter val="479050"/>
        <filter val="2177940"/>
        <filter val="1852"/>
        <filter val="127759"/>
        <filter val="30860"/>
        <filter val="270860"/>
        <filter val="275030"/>
        <filter val="293730"/>
        <filter val="389730"/>
        <filter val="3472720"/>
        <filter val="3568720"/>
        <filter val="147271"/>
        <filter val="100"/>
        <filter val="1000"/>
        <filter val="1500"/>
        <filter val="1600"/>
        <filter val="1700"/>
        <filter val="4000"/>
        <filter val="4900"/>
        <filter val="5000"/>
        <filter val="5500"/>
        <filter val="7500"/>
        <filter val="8000"/>
        <filter val="12500"/>
        <filter val="15000"/>
        <filter val="17200"/>
        <filter val="19600"/>
        <filter val="25000"/>
        <filter val="42000"/>
        <filter val="54900"/>
        <filter val="85000"/>
        <filter val="96000"/>
        <filter val="109700"/>
        <filter val="114700"/>
        <filter val="130000"/>
        <filter val="1001050"/>
        <filter val="3 178 990"/>
        <filter val="3178990"/>
        <filter val="12302"/>
        <filter val="38148"/>
      </filters>
    </filterColumn>
    <extLst/>
  </autoFilter>
  <mergeCells count="17">
    <mergeCell ref="E249:F249"/>
    <mergeCell ref="Q249:R249"/>
    <mergeCell ref="Q250:R250"/>
    <mergeCell ref="E251:F251"/>
    <mergeCell ref="Q251:R251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</mergeCells>
  <pageMargins left="0.196850393700787" right="0.196850393700787" top="0.31496062992126" bottom="0.31496062992126" header="0.31496062992126" footer="0.31496062992126"/>
  <pageSetup paperSize="9" scale="57" orientation="landscape"/>
  <headerFooter/>
  <rowBreaks count="1" manualBreakCount="1">
    <brk id="62" max="15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tabColor rgb="FFFF0000"/>
  </sheetPr>
  <dimension ref="A1:R254"/>
  <sheetViews>
    <sheetView view="pageBreakPreview" zoomScaleNormal="100" workbookViewId="0">
      <selection activeCell="D245" sqref="D245"/>
    </sheetView>
  </sheetViews>
  <sheetFormatPr defaultColWidth="9" defaultRowHeight="15"/>
  <cols>
    <col min="1" max="1" width="2.14285714285714" customWidth="1"/>
    <col min="2" max="2" width="11.4285714285714" customWidth="1"/>
    <col min="3" max="3" width="52" customWidth="1"/>
    <col min="4" max="4" width="17.1428571428571" customWidth="1"/>
    <col min="5" max="5" width="17" customWidth="1"/>
    <col min="6" max="6" width="13.8571428571429" customWidth="1"/>
    <col min="7" max="7" width="15.2857142857143" customWidth="1"/>
    <col min="8" max="8" width="16.1428571428571" customWidth="1"/>
    <col min="9" max="9" width="12.7142857142857" customWidth="1"/>
    <col min="10" max="10" width="12.1428571428571" customWidth="1"/>
    <col min="11" max="11" width="13" customWidth="1"/>
    <col min="12" max="12" width="14" customWidth="1"/>
    <col min="13" max="13" width="14.4285714285714" customWidth="1"/>
    <col min="14" max="14" width="11.4285714285714" customWidth="1"/>
    <col min="15" max="15" width="12.1428571428571" customWidth="1"/>
    <col min="16" max="16" width="13.8571428571429" customWidth="1"/>
    <col min="17" max="17" width="12.8571428571429" customWidth="1"/>
  </cols>
  <sheetData>
    <row r="1" ht="15.75" customHeight="1" spans="4:4">
      <c r="D1" s="97" t="s">
        <v>0</v>
      </c>
    </row>
    <row r="2" ht="77.25" customHeight="1" spans="1:17">
      <c r="A2" s="1"/>
      <c r="B2" s="98" t="s">
        <v>1</v>
      </c>
      <c r="C2" s="99" t="s">
        <v>2</v>
      </c>
      <c r="D2" s="100">
        <v>2022</v>
      </c>
      <c r="E2" s="101">
        <v>1</v>
      </c>
      <c r="F2" s="101">
        <v>2</v>
      </c>
      <c r="G2" s="101">
        <v>3</v>
      </c>
      <c r="H2" s="101">
        <v>4</v>
      </c>
      <c r="I2" s="101">
        <v>5</v>
      </c>
      <c r="J2" s="101">
        <v>6</v>
      </c>
      <c r="K2" s="101">
        <v>7</v>
      </c>
      <c r="L2" s="101">
        <v>8</v>
      </c>
      <c r="M2" s="101">
        <v>9</v>
      </c>
      <c r="N2" s="101">
        <v>10</v>
      </c>
      <c r="O2" s="101">
        <v>11</v>
      </c>
      <c r="P2" s="199">
        <v>12</v>
      </c>
      <c r="Q2" s="214"/>
    </row>
    <row r="3" ht="8.25" hidden="1" customHeight="1" spans="1:17">
      <c r="A3" s="1"/>
      <c r="B3" s="102"/>
      <c r="C3" s="103"/>
      <c r="D3" s="104"/>
      <c r="E3" s="105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200"/>
      <c r="Q3" s="214"/>
    </row>
    <row r="4" ht="17.25" customHeight="1" spans="1:17">
      <c r="A4" s="5"/>
      <c r="B4" s="107"/>
      <c r="C4" s="108" t="s">
        <v>3</v>
      </c>
      <c r="D4" s="109">
        <v>1700</v>
      </c>
      <c r="E4" s="110"/>
      <c r="F4" s="101"/>
      <c r="G4" s="101"/>
      <c r="H4" s="101"/>
      <c r="I4" s="101"/>
      <c r="J4" s="101"/>
      <c r="K4" s="101"/>
      <c r="L4" s="101"/>
      <c r="M4" s="101"/>
      <c r="N4" s="101"/>
      <c r="O4" s="101"/>
      <c r="P4" s="199"/>
      <c r="Q4" s="214"/>
    </row>
    <row r="5" hidden="1" customHeight="1" spans="1:17">
      <c r="A5" s="8">
        <v>1</v>
      </c>
      <c r="B5" s="111"/>
      <c r="C5" s="112" t="s">
        <v>4</v>
      </c>
      <c r="D5" s="112"/>
      <c r="E5" s="113"/>
      <c r="F5" s="114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214"/>
    </row>
    <row r="6" ht="18" spans="1:17">
      <c r="A6" s="8">
        <v>2</v>
      </c>
      <c r="B6" s="116">
        <v>2</v>
      </c>
      <c r="C6" s="117" t="s">
        <v>5</v>
      </c>
      <c r="D6" s="118">
        <f t="shared" ref="D6:P6" si="0">D7+D18+D94+D102+D103+D113+D123</f>
        <v>3178990</v>
      </c>
      <c r="E6" s="118">
        <f t="shared" si="0"/>
        <v>229792</v>
      </c>
      <c r="F6" s="118">
        <f t="shared" si="0"/>
        <v>343432</v>
      </c>
      <c r="G6" s="119">
        <f t="shared" si="0"/>
        <v>297292</v>
      </c>
      <c r="H6" s="119">
        <f t="shared" si="0"/>
        <v>338352</v>
      </c>
      <c r="I6" s="119">
        <f t="shared" si="0"/>
        <v>257042</v>
      </c>
      <c r="J6" s="119">
        <f t="shared" si="0"/>
        <v>294842</v>
      </c>
      <c r="K6" s="119">
        <f t="shared" si="0"/>
        <v>206562</v>
      </c>
      <c r="L6" s="119">
        <f t="shared" si="0"/>
        <v>205962</v>
      </c>
      <c r="M6" s="119">
        <f t="shared" si="0"/>
        <v>298992</v>
      </c>
      <c r="N6" s="119">
        <f t="shared" si="0"/>
        <v>294842</v>
      </c>
      <c r="O6" s="119">
        <f t="shared" si="0"/>
        <v>294742</v>
      </c>
      <c r="P6" s="201">
        <f t="shared" si="0"/>
        <v>117138</v>
      </c>
      <c r="Q6" s="214"/>
    </row>
    <row r="7" ht="18" spans="1:17">
      <c r="A7" s="8">
        <v>31</v>
      </c>
      <c r="B7" s="120">
        <v>21</v>
      </c>
      <c r="C7" s="13" t="s">
        <v>6</v>
      </c>
      <c r="D7" s="121">
        <f t="shared" ref="D7:P7" si="1">D8+D17</f>
        <v>2177940</v>
      </c>
      <c r="E7" s="14">
        <f t="shared" si="1"/>
        <v>190295</v>
      </c>
      <c r="F7" s="14">
        <f t="shared" si="1"/>
        <v>189795</v>
      </c>
      <c r="G7" s="15">
        <f t="shared" si="1"/>
        <v>189795</v>
      </c>
      <c r="H7" s="15">
        <f t="shared" si="1"/>
        <v>189795</v>
      </c>
      <c r="I7" s="15">
        <f t="shared" si="1"/>
        <v>189795</v>
      </c>
      <c r="J7" s="15">
        <f t="shared" si="1"/>
        <v>189795</v>
      </c>
      <c r="K7" s="15">
        <f t="shared" si="1"/>
        <v>189795</v>
      </c>
      <c r="L7" s="15">
        <f t="shared" si="1"/>
        <v>189795</v>
      </c>
      <c r="M7" s="15">
        <f t="shared" si="1"/>
        <v>189795</v>
      </c>
      <c r="N7" s="15">
        <f t="shared" si="1"/>
        <v>189795</v>
      </c>
      <c r="O7" s="15">
        <f t="shared" si="1"/>
        <v>189795</v>
      </c>
      <c r="P7" s="202">
        <f t="shared" si="1"/>
        <v>89695</v>
      </c>
      <c r="Q7" s="214"/>
    </row>
    <row r="8" ht="18" spans="1:17">
      <c r="A8" s="8">
        <v>4</v>
      </c>
      <c r="B8" s="122">
        <v>211</v>
      </c>
      <c r="C8" s="17" t="s">
        <v>7</v>
      </c>
      <c r="D8" s="55">
        <f t="shared" ref="D8:P8" si="2">D9+D16</f>
        <v>2177940</v>
      </c>
      <c r="E8" s="18">
        <f t="shared" si="2"/>
        <v>190295</v>
      </c>
      <c r="F8" s="18">
        <f t="shared" si="2"/>
        <v>189795</v>
      </c>
      <c r="G8" s="19">
        <f t="shared" si="2"/>
        <v>189795</v>
      </c>
      <c r="H8" s="19">
        <f t="shared" si="2"/>
        <v>189795</v>
      </c>
      <c r="I8" s="19">
        <f t="shared" si="2"/>
        <v>189795</v>
      </c>
      <c r="J8" s="19">
        <f t="shared" si="2"/>
        <v>189795</v>
      </c>
      <c r="K8" s="19">
        <f t="shared" si="2"/>
        <v>189795</v>
      </c>
      <c r="L8" s="19">
        <f t="shared" si="2"/>
        <v>189795</v>
      </c>
      <c r="M8" s="19">
        <f t="shared" si="2"/>
        <v>189795</v>
      </c>
      <c r="N8" s="19">
        <f t="shared" si="2"/>
        <v>189795</v>
      </c>
      <c r="O8" s="19">
        <f t="shared" si="2"/>
        <v>189795</v>
      </c>
      <c r="P8" s="203">
        <f t="shared" si="2"/>
        <v>89695</v>
      </c>
      <c r="Q8" s="214"/>
    </row>
    <row r="9" ht="18" spans="1:17">
      <c r="A9" s="8">
        <v>5</v>
      </c>
      <c r="B9" s="120">
        <v>2111</v>
      </c>
      <c r="C9" s="20" t="s">
        <v>8</v>
      </c>
      <c r="D9" s="61">
        <f t="shared" ref="D9:P9" si="3">SUM(D10:D15)</f>
        <v>2177940</v>
      </c>
      <c r="E9" s="21">
        <f t="shared" si="3"/>
        <v>190295</v>
      </c>
      <c r="F9" s="21">
        <f t="shared" si="3"/>
        <v>189795</v>
      </c>
      <c r="G9" s="22">
        <f t="shared" si="3"/>
        <v>189795</v>
      </c>
      <c r="H9" s="22">
        <f t="shared" si="3"/>
        <v>189795</v>
      </c>
      <c r="I9" s="22">
        <f t="shared" si="3"/>
        <v>189795</v>
      </c>
      <c r="J9" s="22">
        <f t="shared" si="3"/>
        <v>189795</v>
      </c>
      <c r="K9" s="22">
        <f t="shared" si="3"/>
        <v>189795</v>
      </c>
      <c r="L9" s="22">
        <f t="shared" si="3"/>
        <v>189795</v>
      </c>
      <c r="M9" s="22">
        <f t="shared" si="3"/>
        <v>189795</v>
      </c>
      <c r="N9" s="22">
        <f t="shared" si="3"/>
        <v>189795</v>
      </c>
      <c r="O9" s="22">
        <f t="shared" si="3"/>
        <v>189795</v>
      </c>
      <c r="P9" s="204">
        <f t="shared" si="3"/>
        <v>89695</v>
      </c>
      <c r="Q9" s="214"/>
    </row>
    <row r="10" ht="18.75" spans="1:17">
      <c r="A10" s="8">
        <v>6</v>
      </c>
      <c r="B10" s="123">
        <v>21111</v>
      </c>
      <c r="C10" s="124" t="s">
        <v>9</v>
      </c>
      <c r="D10" s="125">
        <f>SUM(E10:P10)</f>
        <v>2177940</v>
      </c>
      <c r="E10" s="126">
        <v>190295</v>
      </c>
      <c r="F10" s="126">
        <v>189795</v>
      </c>
      <c r="G10" s="126">
        <v>189795</v>
      </c>
      <c r="H10" s="126">
        <v>189795</v>
      </c>
      <c r="I10" s="126">
        <v>189795</v>
      </c>
      <c r="J10" s="126">
        <v>189795</v>
      </c>
      <c r="K10" s="126">
        <v>189795</v>
      </c>
      <c r="L10" s="126">
        <v>189795</v>
      </c>
      <c r="M10" s="126">
        <v>189795</v>
      </c>
      <c r="N10" s="126">
        <v>189795</v>
      </c>
      <c r="O10" s="126">
        <v>189795</v>
      </c>
      <c r="P10" s="126">
        <v>89695</v>
      </c>
      <c r="Q10" s="214"/>
    </row>
    <row r="11" ht="18" hidden="1" customHeight="1" spans="1:17">
      <c r="A11" s="8">
        <v>6</v>
      </c>
      <c r="B11" s="127">
        <v>21112</v>
      </c>
      <c r="C11" s="128" t="s">
        <v>10</v>
      </c>
      <c r="D11" s="129">
        <f t="shared" ref="D11:D72" si="4">SUM(E11:P11)</f>
        <v>0</v>
      </c>
      <c r="E11" s="130"/>
      <c r="F11" s="130"/>
      <c r="G11" s="130"/>
      <c r="H11" s="130"/>
      <c r="I11" s="130"/>
      <c r="J11" s="130"/>
      <c r="K11" s="130"/>
      <c r="L11" s="130"/>
      <c r="M11" s="130"/>
      <c r="N11" s="130"/>
      <c r="O11" s="130"/>
      <c r="P11" s="130"/>
      <c r="Q11" s="214"/>
    </row>
    <row r="12" ht="18" hidden="1" customHeight="1" spans="1:17">
      <c r="A12" s="8">
        <v>6</v>
      </c>
      <c r="B12" s="9">
        <v>21113</v>
      </c>
      <c r="C12" s="23" t="s">
        <v>11</v>
      </c>
      <c r="D12" s="131">
        <f t="shared" si="4"/>
        <v>0</v>
      </c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14"/>
    </row>
    <row r="13" ht="18" hidden="1" customHeight="1" spans="1:17">
      <c r="A13" s="8">
        <v>6</v>
      </c>
      <c r="B13" s="9">
        <v>21114</v>
      </c>
      <c r="C13" s="23" t="s">
        <v>12</v>
      </c>
      <c r="D13" s="131">
        <f t="shared" si="4"/>
        <v>0</v>
      </c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14"/>
    </row>
    <row r="14" ht="18" hidden="1" customHeight="1" spans="1:17">
      <c r="A14" s="8">
        <v>6</v>
      </c>
      <c r="B14" s="9">
        <v>21115</v>
      </c>
      <c r="C14" s="23" t="s">
        <v>13</v>
      </c>
      <c r="D14" s="131">
        <f t="shared" si="4"/>
        <v>0</v>
      </c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14"/>
    </row>
    <row r="15" ht="18" hidden="1" customHeight="1" spans="1:17">
      <c r="A15" s="8">
        <v>6</v>
      </c>
      <c r="B15" s="9">
        <v>21116</v>
      </c>
      <c r="C15" s="23" t="s">
        <v>14</v>
      </c>
      <c r="D15" s="131">
        <f t="shared" si="4"/>
        <v>0</v>
      </c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14"/>
    </row>
    <row r="16" ht="30" hidden="1" customHeight="1" spans="1:17">
      <c r="A16" s="8">
        <v>5</v>
      </c>
      <c r="B16" s="9">
        <v>2112</v>
      </c>
      <c r="C16" s="20" t="s">
        <v>15</v>
      </c>
      <c r="D16" s="132">
        <f t="shared" si="4"/>
        <v>0</v>
      </c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14"/>
    </row>
    <row r="17" ht="18.75" hidden="1" customHeight="1" spans="1:17">
      <c r="A17" s="8">
        <v>4</v>
      </c>
      <c r="B17" s="133">
        <v>212</v>
      </c>
      <c r="C17" s="134" t="s">
        <v>16</v>
      </c>
      <c r="D17" s="135">
        <f t="shared" si="4"/>
        <v>0</v>
      </c>
      <c r="E17" s="136"/>
      <c r="F17" s="136"/>
      <c r="G17" s="136"/>
      <c r="H17" s="136"/>
      <c r="I17" s="136"/>
      <c r="J17" s="136"/>
      <c r="K17" s="136"/>
      <c r="L17" s="136"/>
      <c r="M17" s="136"/>
      <c r="N17" s="136"/>
      <c r="O17" s="136"/>
      <c r="P17" s="136"/>
      <c r="Q17" s="214"/>
    </row>
    <row r="18" ht="18" spans="1:17">
      <c r="A18" s="8">
        <v>3</v>
      </c>
      <c r="B18" s="116">
        <v>22</v>
      </c>
      <c r="C18" s="137" t="s">
        <v>17</v>
      </c>
      <c r="D18" s="138">
        <f t="shared" ref="D18:P18" si="5">D19+D20+D23+D61+D62+D63+D64+D65+D72+D73</f>
        <v>1001050</v>
      </c>
      <c r="E18" s="139">
        <f t="shared" si="5"/>
        <v>39497</v>
      </c>
      <c r="F18" s="139">
        <f t="shared" si="5"/>
        <v>153637</v>
      </c>
      <c r="G18" s="140">
        <f t="shared" si="5"/>
        <v>107497</v>
      </c>
      <c r="H18" s="140">
        <f t="shared" si="5"/>
        <v>148557</v>
      </c>
      <c r="I18" s="140">
        <f t="shared" si="5"/>
        <v>67247</v>
      </c>
      <c r="J18" s="140">
        <f t="shared" si="5"/>
        <v>105047</v>
      </c>
      <c r="K18" s="140">
        <f t="shared" si="5"/>
        <v>16767</v>
      </c>
      <c r="L18" s="140">
        <f t="shared" si="5"/>
        <v>16167</v>
      </c>
      <c r="M18" s="140">
        <f t="shared" si="5"/>
        <v>109197</v>
      </c>
      <c r="N18" s="140">
        <f t="shared" si="5"/>
        <v>105047</v>
      </c>
      <c r="O18" s="140">
        <f t="shared" si="5"/>
        <v>104947</v>
      </c>
      <c r="P18" s="205">
        <f t="shared" si="5"/>
        <v>27443</v>
      </c>
      <c r="Q18" s="214"/>
    </row>
    <row r="19" ht="25.5" customHeight="1" spans="1:17">
      <c r="A19" s="8">
        <v>4</v>
      </c>
      <c r="B19" s="123">
        <v>221</v>
      </c>
      <c r="C19" s="141" t="s">
        <v>18</v>
      </c>
      <c r="D19" s="142">
        <f>SUM(E19:P19)</f>
        <v>5500</v>
      </c>
      <c r="E19" s="143"/>
      <c r="F19" s="143">
        <v>500</v>
      </c>
      <c r="G19" s="143">
        <v>500</v>
      </c>
      <c r="H19" s="143">
        <v>500</v>
      </c>
      <c r="I19" s="143">
        <v>500</v>
      </c>
      <c r="J19" s="143">
        <v>500</v>
      </c>
      <c r="K19" s="143">
        <v>500</v>
      </c>
      <c r="L19" s="143">
        <v>500</v>
      </c>
      <c r="M19" s="143">
        <v>500</v>
      </c>
      <c r="N19" s="143">
        <v>500</v>
      </c>
      <c r="O19" s="143">
        <v>500</v>
      </c>
      <c r="P19" s="143">
        <v>500</v>
      </c>
      <c r="Q19" s="214"/>
    </row>
    <row r="20" ht="19.5" customHeight="1" spans="1:17">
      <c r="A20" s="8">
        <v>4</v>
      </c>
      <c r="B20" s="127">
        <v>222</v>
      </c>
      <c r="C20" s="144" t="s">
        <v>19</v>
      </c>
      <c r="D20" s="145">
        <f t="shared" ref="D20:P20" si="6">SUM(D21:D22)</f>
        <v>1500</v>
      </c>
      <c r="E20" s="146">
        <f t="shared" si="6"/>
        <v>750</v>
      </c>
      <c r="F20" s="146">
        <f t="shared" si="6"/>
        <v>0</v>
      </c>
      <c r="G20" s="147">
        <v>0</v>
      </c>
      <c r="H20" s="147">
        <f t="shared" si="6"/>
        <v>750</v>
      </c>
      <c r="I20" s="147">
        <f t="shared" si="6"/>
        <v>0</v>
      </c>
      <c r="J20" s="147">
        <f t="shared" si="6"/>
        <v>0</v>
      </c>
      <c r="K20" s="147">
        <f t="shared" si="6"/>
        <v>0</v>
      </c>
      <c r="L20" s="147">
        <f t="shared" si="6"/>
        <v>0</v>
      </c>
      <c r="M20" s="147">
        <f t="shared" si="6"/>
        <v>0</v>
      </c>
      <c r="N20" s="147">
        <f t="shared" si="6"/>
        <v>0</v>
      </c>
      <c r="O20" s="147">
        <f t="shared" si="6"/>
        <v>0</v>
      </c>
      <c r="P20" s="147">
        <f t="shared" si="6"/>
        <v>0</v>
      </c>
      <c r="Q20" s="214"/>
    </row>
    <row r="21" ht="21" customHeight="1" spans="1:17">
      <c r="A21" s="8">
        <v>5</v>
      </c>
      <c r="B21" s="9">
        <v>2221</v>
      </c>
      <c r="C21" s="20" t="s">
        <v>20</v>
      </c>
      <c r="D21" s="61">
        <f t="shared" si="4"/>
        <v>1500</v>
      </c>
      <c r="E21" s="33">
        <v>750</v>
      </c>
      <c r="F21" s="33"/>
      <c r="G21" s="33"/>
      <c r="H21" s="33">
        <v>750</v>
      </c>
      <c r="I21" s="34"/>
      <c r="J21" s="34"/>
      <c r="K21" s="34"/>
      <c r="L21" s="34"/>
      <c r="M21" s="34"/>
      <c r="N21" s="34"/>
      <c r="O21" s="34"/>
      <c r="P21" s="34"/>
      <c r="Q21" s="214"/>
    </row>
    <row r="22" ht="18.75" hidden="1" customHeight="1" spans="1:17">
      <c r="A22" s="8">
        <v>5</v>
      </c>
      <c r="B22" s="133">
        <v>2222</v>
      </c>
      <c r="C22" s="148" t="s">
        <v>21</v>
      </c>
      <c r="D22" s="149">
        <f t="shared" si="4"/>
        <v>0</v>
      </c>
      <c r="E22" s="150"/>
      <c r="F22" s="150"/>
      <c r="G22" s="150"/>
      <c r="H22" s="150"/>
      <c r="I22" s="150"/>
      <c r="J22" s="150"/>
      <c r="K22" s="150"/>
      <c r="L22" s="150"/>
      <c r="M22" s="150"/>
      <c r="N22" s="150"/>
      <c r="O22" s="150"/>
      <c r="P22" s="150"/>
      <c r="Q22" s="214"/>
    </row>
    <row r="23" ht="21.75" customHeight="1" spans="1:17">
      <c r="A23" s="8">
        <v>4</v>
      </c>
      <c r="B23" s="116">
        <v>223</v>
      </c>
      <c r="C23" s="151" t="s">
        <v>22</v>
      </c>
      <c r="D23" s="152">
        <f>D24+D25+D26+D27+D39+D43+D44+D45+D46+D47+D50+D51+D59+D60</f>
        <v>369650</v>
      </c>
      <c r="E23" s="152">
        <f t="shared" ref="E23:P23" si="7">E24+E25+E26+E27+E39+E43+E44+E45+E46+E47+E50+E51+E59+E60</f>
        <v>26797</v>
      </c>
      <c r="F23" s="152">
        <f t="shared" si="7"/>
        <v>60587</v>
      </c>
      <c r="G23" s="153">
        <f t="shared" si="7"/>
        <v>26047</v>
      </c>
      <c r="H23" s="153">
        <f t="shared" si="7"/>
        <v>74457</v>
      </c>
      <c r="I23" s="153">
        <f t="shared" si="7"/>
        <v>23397</v>
      </c>
      <c r="J23" s="153">
        <f t="shared" si="7"/>
        <v>90597</v>
      </c>
      <c r="K23" s="153">
        <f t="shared" si="7"/>
        <v>7917</v>
      </c>
      <c r="L23" s="153">
        <f t="shared" si="7"/>
        <v>8817</v>
      </c>
      <c r="M23" s="153">
        <f t="shared" si="7"/>
        <v>14247</v>
      </c>
      <c r="N23" s="153">
        <f t="shared" si="7"/>
        <v>11597</v>
      </c>
      <c r="O23" s="153">
        <f t="shared" si="7"/>
        <v>11597</v>
      </c>
      <c r="P23" s="206">
        <f t="shared" si="7"/>
        <v>13593</v>
      </c>
      <c r="Q23" s="214"/>
    </row>
    <row r="24" ht="33.75" spans="1:17">
      <c r="A24" s="8">
        <v>5</v>
      </c>
      <c r="B24" s="120">
        <v>2231</v>
      </c>
      <c r="C24" s="36" t="s">
        <v>23</v>
      </c>
      <c r="D24" s="154">
        <f t="shared" si="4"/>
        <v>17200</v>
      </c>
      <c r="E24" s="33">
        <v>1720</v>
      </c>
      <c r="F24" s="33">
        <v>1720</v>
      </c>
      <c r="G24" s="33">
        <v>1720</v>
      </c>
      <c r="H24" s="33">
        <v>1720</v>
      </c>
      <c r="I24" s="33">
        <v>1720</v>
      </c>
      <c r="J24" s="33">
        <v>1720</v>
      </c>
      <c r="K24" s="33"/>
      <c r="L24" s="33"/>
      <c r="M24" s="33">
        <v>1720</v>
      </c>
      <c r="N24" s="33">
        <v>1720</v>
      </c>
      <c r="O24" s="33">
        <v>1720</v>
      </c>
      <c r="P24" s="33">
        <v>1720</v>
      </c>
      <c r="Q24" s="214"/>
    </row>
    <row r="25" ht="27.75" customHeight="1" spans="1:17">
      <c r="A25" s="8">
        <v>5</v>
      </c>
      <c r="B25" s="123">
        <v>2232</v>
      </c>
      <c r="C25" s="155" t="s">
        <v>24</v>
      </c>
      <c r="D25" s="156">
        <f t="shared" si="4"/>
        <v>1600</v>
      </c>
      <c r="E25" s="157">
        <v>1000</v>
      </c>
      <c r="F25" s="157"/>
      <c r="G25" s="157">
        <v>200</v>
      </c>
      <c r="H25" s="157">
        <v>0</v>
      </c>
      <c r="I25" s="157"/>
      <c r="J25" s="157"/>
      <c r="K25" s="157"/>
      <c r="L25" s="157">
        <v>400</v>
      </c>
      <c r="M25" s="157"/>
      <c r="N25" s="157"/>
      <c r="O25" s="157"/>
      <c r="P25" s="207"/>
      <c r="Q25" s="214"/>
    </row>
    <row r="26" ht="60" hidden="1" customHeight="1" spans="1:17">
      <c r="A26" s="8">
        <v>5</v>
      </c>
      <c r="B26" s="158">
        <v>2233</v>
      </c>
      <c r="C26" s="159" t="s">
        <v>25</v>
      </c>
      <c r="D26" s="159">
        <f t="shared" si="4"/>
        <v>0</v>
      </c>
      <c r="E26" s="157"/>
      <c r="F26" s="160"/>
      <c r="G26" s="160"/>
      <c r="H26" s="160"/>
      <c r="I26" s="160"/>
      <c r="J26" s="160"/>
      <c r="K26" s="160"/>
      <c r="L26" s="160"/>
      <c r="M26" s="160"/>
      <c r="N26" s="160"/>
      <c r="O26" s="160"/>
      <c r="P26" s="160"/>
      <c r="Q26" s="214"/>
    </row>
    <row r="27" ht="47.25" customHeight="1" spans="1:17">
      <c r="A27" s="8">
        <v>5</v>
      </c>
      <c r="B27" s="161">
        <v>2234</v>
      </c>
      <c r="C27" s="162" t="s">
        <v>26</v>
      </c>
      <c r="D27" s="163">
        <f>SUM(D28:D38)</f>
        <v>1000</v>
      </c>
      <c r="E27" s="164">
        <f>SUM(E28:E38)</f>
        <v>200</v>
      </c>
      <c r="F27" s="164">
        <f t="shared" ref="F27:P27" si="8">SUM(F28:F38)</f>
        <v>0</v>
      </c>
      <c r="G27" s="164">
        <f t="shared" si="8"/>
        <v>0</v>
      </c>
      <c r="H27" s="164">
        <f t="shared" si="8"/>
        <v>0</v>
      </c>
      <c r="I27" s="164">
        <f t="shared" si="8"/>
        <v>300</v>
      </c>
      <c r="J27" s="164">
        <f t="shared" si="8"/>
        <v>0</v>
      </c>
      <c r="K27" s="164">
        <f t="shared" si="8"/>
        <v>0</v>
      </c>
      <c r="L27" s="164">
        <f t="shared" si="8"/>
        <v>500</v>
      </c>
      <c r="M27" s="164">
        <f t="shared" si="8"/>
        <v>0</v>
      </c>
      <c r="N27" s="164">
        <f t="shared" si="8"/>
        <v>0</v>
      </c>
      <c r="O27" s="164">
        <f t="shared" si="8"/>
        <v>0</v>
      </c>
      <c r="P27" s="164">
        <f t="shared" si="8"/>
        <v>0</v>
      </c>
      <c r="Q27" s="214"/>
    </row>
    <row r="28" ht="18" hidden="1" customHeight="1" spans="1:17">
      <c r="A28" s="8">
        <v>6</v>
      </c>
      <c r="B28" s="127">
        <v>22341</v>
      </c>
      <c r="C28" s="128" t="s">
        <v>27</v>
      </c>
      <c r="D28" s="129">
        <f t="shared" si="4"/>
        <v>0</v>
      </c>
      <c r="E28" s="165"/>
      <c r="F28" s="166"/>
      <c r="G28" s="167"/>
      <c r="H28" s="167"/>
      <c r="I28" s="167"/>
      <c r="J28" s="167"/>
      <c r="K28" s="167"/>
      <c r="L28" s="167"/>
      <c r="M28" s="167"/>
      <c r="N28" s="167"/>
      <c r="O28" s="167"/>
      <c r="P28" s="167"/>
      <c r="Q28" s="214"/>
    </row>
    <row r="29" ht="18" hidden="1" customHeight="1" spans="1:17">
      <c r="A29" s="8">
        <v>6</v>
      </c>
      <c r="B29" s="9">
        <v>22342</v>
      </c>
      <c r="C29" s="23" t="s">
        <v>28</v>
      </c>
      <c r="D29" s="131">
        <f t="shared" si="4"/>
        <v>0</v>
      </c>
      <c r="E29" s="41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214"/>
    </row>
    <row r="30" ht="18" hidden="1" customHeight="1" spans="1:17">
      <c r="A30" s="8">
        <v>6</v>
      </c>
      <c r="B30" s="9">
        <v>22343</v>
      </c>
      <c r="C30" s="23" t="s">
        <v>29</v>
      </c>
      <c r="D30" s="131">
        <f t="shared" si="4"/>
        <v>0</v>
      </c>
      <c r="E30" s="41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214"/>
    </row>
    <row r="31" ht="18.75" hidden="1" customHeight="1" spans="1:17">
      <c r="A31" s="8">
        <v>6</v>
      </c>
      <c r="B31" s="133">
        <v>22344</v>
      </c>
      <c r="C31" s="168" t="s">
        <v>30</v>
      </c>
      <c r="D31" s="169">
        <f t="shared" si="4"/>
        <v>0</v>
      </c>
      <c r="E31" s="170"/>
      <c r="F31" s="171"/>
      <c r="G31" s="172"/>
      <c r="H31" s="172"/>
      <c r="I31" s="172"/>
      <c r="J31" s="172"/>
      <c r="K31" s="172"/>
      <c r="L31" s="172"/>
      <c r="M31" s="172"/>
      <c r="N31" s="172"/>
      <c r="O31" s="172"/>
      <c r="P31" s="172"/>
      <c r="Q31" s="214"/>
    </row>
    <row r="32" ht="33.75" customHeight="1" spans="1:17">
      <c r="A32" s="8">
        <v>6</v>
      </c>
      <c r="B32" s="161">
        <v>22345</v>
      </c>
      <c r="C32" s="173" t="s">
        <v>31</v>
      </c>
      <c r="D32" s="174">
        <f t="shared" si="4"/>
        <v>1000</v>
      </c>
      <c r="E32" s="175">
        <v>200</v>
      </c>
      <c r="F32" s="175"/>
      <c r="G32" s="175"/>
      <c r="H32" s="175">
        <v>0</v>
      </c>
      <c r="I32" s="175">
        <v>300</v>
      </c>
      <c r="J32" s="175">
        <v>0</v>
      </c>
      <c r="K32" s="175"/>
      <c r="L32" s="175">
        <v>500</v>
      </c>
      <c r="M32" s="175"/>
      <c r="N32" s="175"/>
      <c r="O32" s="175"/>
      <c r="P32" s="208"/>
      <c r="Q32" s="214"/>
    </row>
    <row r="33" ht="30" hidden="1" customHeight="1" spans="1:17">
      <c r="A33" s="8">
        <v>6</v>
      </c>
      <c r="B33" s="127">
        <v>22346</v>
      </c>
      <c r="C33" s="128" t="s">
        <v>32</v>
      </c>
      <c r="D33" s="129">
        <f t="shared" si="4"/>
        <v>0</v>
      </c>
      <c r="E33" s="176"/>
      <c r="F33" s="167"/>
      <c r="G33" s="167"/>
      <c r="H33" s="167"/>
      <c r="I33" s="167"/>
      <c r="J33" s="167"/>
      <c r="K33" s="167"/>
      <c r="L33" s="167"/>
      <c r="M33" s="167"/>
      <c r="N33" s="167"/>
      <c r="O33" s="167"/>
      <c r="P33" s="167"/>
      <c r="Q33" s="214"/>
    </row>
    <row r="34" ht="18" hidden="1" customHeight="1" spans="1:17">
      <c r="A34" s="8">
        <v>6</v>
      </c>
      <c r="B34" s="9">
        <v>22347</v>
      </c>
      <c r="C34" s="23" t="s">
        <v>33</v>
      </c>
      <c r="D34" s="131">
        <f t="shared" si="4"/>
        <v>0</v>
      </c>
      <c r="E34" s="41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214"/>
    </row>
    <row r="35" ht="30" hidden="1" customHeight="1" spans="1:17">
      <c r="A35" s="8">
        <v>6</v>
      </c>
      <c r="B35" s="9">
        <v>22348</v>
      </c>
      <c r="C35" s="23" t="s">
        <v>34</v>
      </c>
      <c r="D35" s="131">
        <f t="shared" si="4"/>
        <v>0</v>
      </c>
      <c r="E35" s="41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214"/>
    </row>
    <row r="36" ht="18" hidden="1" customHeight="1" spans="1:17">
      <c r="A36" s="8">
        <v>6</v>
      </c>
      <c r="B36" s="9">
        <v>22349</v>
      </c>
      <c r="C36" s="23" t="s">
        <v>35</v>
      </c>
      <c r="D36" s="131">
        <f t="shared" si="4"/>
        <v>0</v>
      </c>
      <c r="E36" s="41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214"/>
    </row>
    <row r="37" ht="30.75" hidden="1" customHeight="1" spans="1:17">
      <c r="A37" s="8">
        <v>6</v>
      </c>
      <c r="B37" s="133">
        <v>223410</v>
      </c>
      <c r="C37" s="168" t="s">
        <v>36</v>
      </c>
      <c r="D37" s="169">
        <f t="shared" si="4"/>
        <v>0</v>
      </c>
      <c r="E37" s="177"/>
      <c r="F37" s="172"/>
      <c r="G37" s="172"/>
      <c r="H37" s="172"/>
      <c r="I37" s="172"/>
      <c r="J37" s="172"/>
      <c r="K37" s="172"/>
      <c r="L37" s="172"/>
      <c r="M37" s="172"/>
      <c r="N37" s="172"/>
      <c r="O37" s="172"/>
      <c r="P37" s="172"/>
      <c r="Q37" s="214"/>
    </row>
    <row r="38" ht="60" hidden="1" customHeight="1" spans="1:17">
      <c r="A38" s="8">
        <v>6</v>
      </c>
      <c r="B38" s="116">
        <v>223411</v>
      </c>
      <c r="C38" s="178" t="s">
        <v>37</v>
      </c>
      <c r="D38" s="179">
        <f t="shared" si="4"/>
        <v>0</v>
      </c>
      <c r="E38" s="180"/>
      <c r="F38" s="180"/>
      <c r="G38" s="180"/>
      <c r="H38" s="180"/>
      <c r="I38" s="180"/>
      <c r="J38" s="180"/>
      <c r="K38" s="180"/>
      <c r="L38" s="180"/>
      <c r="M38" s="180"/>
      <c r="N38" s="180"/>
      <c r="O38" s="180"/>
      <c r="P38" s="209"/>
      <c r="Q38" s="214"/>
    </row>
    <row r="39" ht="30.75" spans="1:17">
      <c r="A39" s="8">
        <v>5</v>
      </c>
      <c r="B39" s="123">
        <v>2235</v>
      </c>
      <c r="C39" s="181" t="s">
        <v>38</v>
      </c>
      <c r="D39" s="156">
        <f t="shared" ref="D39:E39" si="9">SUM(D40:D42)</f>
        <v>66890</v>
      </c>
      <c r="E39" s="182">
        <f t="shared" si="9"/>
        <v>2500</v>
      </c>
      <c r="F39" s="182">
        <f t="shared" ref="F39:P39" si="10">SUM(F40:F42)</f>
        <v>39390</v>
      </c>
      <c r="G39" s="182">
        <f t="shared" si="10"/>
        <v>2500</v>
      </c>
      <c r="H39" s="182">
        <f t="shared" si="10"/>
        <v>2500</v>
      </c>
      <c r="I39" s="182">
        <f t="shared" si="10"/>
        <v>2500</v>
      </c>
      <c r="J39" s="182">
        <f t="shared" si="10"/>
        <v>2500</v>
      </c>
      <c r="K39" s="182">
        <f t="shared" si="10"/>
        <v>2500</v>
      </c>
      <c r="L39" s="182">
        <f t="shared" si="10"/>
        <v>2500</v>
      </c>
      <c r="M39" s="182">
        <f t="shared" si="10"/>
        <v>2500</v>
      </c>
      <c r="N39" s="182">
        <f t="shared" si="10"/>
        <v>2500</v>
      </c>
      <c r="O39" s="182">
        <f t="shared" si="10"/>
        <v>2500</v>
      </c>
      <c r="P39" s="210">
        <f t="shared" si="10"/>
        <v>2500</v>
      </c>
      <c r="Q39" s="214"/>
    </row>
    <row r="40" ht="18" hidden="1" customHeight="1" spans="1:17">
      <c r="A40" s="8">
        <v>6</v>
      </c>
      <c r="B40" s="127">
        <v>22351</v>
      </c>
      <c r="C40" s="128" t="s">
        <v>39</v>
      </c>
      <c r="D40" s="129">
        <f t="shared" si="4"/>
        <v>0</v>
      </c>
      <c r="E40" s="165"/>
      <c r="F40" s="166"/>
      <c r="G40" s="167"/>
      <c r="H40" s="167"/>
      <c r="I40" s="167"/>
      <c r="J40" s="167"/>
      <c r="K40" s="167"/>
      <c r="L40" s="167"/>
      <c r="M40" s="167"/>
      <c r="N40" s="167"/>
      <c r="O40" s="167"/>
      <c r="P40" s="167"/>
      <c r="Q40" s="214"/>
    </row>
    <row r="41" ht="18.75" hidden="1" customHeight="1" spans="1:17">
      <c r="A41" s="8">
        <v>6</v>
      </c>
      <c r="B41" s="133">
        <v>22352</v>
      </c>
      <c r="C41" s="168" t="s">
        <v>40</v>
      </c>
      <c r="D41" s="169">
        <f t="shared" si="4"/>
        <v>0</v>
      </c>
      <c r="E41" s="177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214"/>
    </row>
    <row r="42" ht="30" spans="1:17">
      <c r="A42" s="8">
        <v>6</v>
      </c>
      <c r="B42" s="116">
        <v>22353</v>
      </c>
      <c r="C42" s="178" t="s">
        <v>41</v>
      </c>
      <c r="D42" s="179">
        <f t="shared" si="4"/>
        <v>66890</v>
      </c>
      <c r="E42" s="183">
        <v>2500</v>
      </c>
      <c r="F42" s="183">
        <v>39390</v>
      </c>
      <c r="G42" s="183">
        <v>2500</v>
      </c>
      <c r="H42" s="183">
        <v>2500</v>
      </c>
      <c r="I42" s="183">
        <v>2500</v>
      </c>
      <c r="J42" s="183">
        <v>2500</v>
      </c>
      <c r="K42" s="183">
        <v>2500</v>
      </c>
      <c r="L42" s="183">
        <v>2500</v>
      </c>
      <c r="M42" s="183">
        <v>2500</v>
      </c>
      <c r="N42" s="183">
        <v>2500</v>
      </c>
      <c r="O42" s="183">
        <v>2500</v>
      </c>
      <c r="P42" s="183">
        <v>2500</v>
      </c>
      <c r="Q42" s="214"/>
    </row>
    <row r="43" ht="33.75" hidden="1" customHeight="1" spans="1:17">
      <c r="A43" s="8">
        <v>5</v>
      </c>
      <c r="B43" s="120">
        <v>2236</v>
      </c>
      <c r="C43" s="20" t="s">
        <v>42</v>
      </c>
      <c r="D43" s="61">
        <f t="shared" si="4"/>
        <v>0</v>
      </c>
      <c r="E43" s="33"/>
      <c r="F43" s="33"/>
      <c r="G43" s="34"/>
      <c r="H43" s="34"/>
      <c r="I43" s="34"/>
      <c r="J43" s="34"/>
      <c r="K43" s="34"/>
      <c r="L43" s="34"/>
      <c r="M43" s="34"/>
      <c r="N43" s="34"/>
      <c r="O43" s="34"/>
      <c r="P43" s="211"/>
      <c r="Q43" s="214"/>
    </row>
    <row r="44" ht="44.25" customHeight="1" spans="1:17">
      <c r="A44" s="8">
        <v>5</v>
      </c>
      <c r="B44" s="123">
        <v>2237</v>
      </c>
      <c r="C44" s="184" t="s">
        <v>43</v>
      </c>
      <c r="D44" s="156">
        <f t="shared" si="4"/>
        <v>19600</v>
      </c>
      <c r="E44" s="157">
        <v>1960</v>
      </c>
      <c r="F44" s="157">
        <v>1960</v>
      </c>
      <c r="G44" s="157">
        <v>1960</v>
      </c>
      <c r="H44" s="157">
        <v>1960</v>
      </c>
      <c r="I44" s="157">
        <v>1270</v>
      </c>
      <c r="J44" s="157"/>
      <c r="K44" s="157"/>
      <c r="L44" s="157">
        <v>0</v>
      </c>
      <c r="M44" s="157">
        <v>4610</v>
      </c>
      <c r="N44" s="157">
        <v>1960</v>
      </c>
      <c r="O44" s="157">
        <v>1960</v>
      </c>
      <c r="P44" s="157">
        <v>1960</v>
      </c>
      <c r="Q44" s="214"/>
    </row>
    <row r="45" ht="44.25" customHeight="1" spans="1:17">
      <c r="A45" s="8">
        <v>5</v>
      </c>
      <c r="B45" s="127">
        <v>2238</v>
      </c>
      <c r="C45" s="185" t="s">
        <v>44</v>
      </c>
      <c r="D45" s="186">
        <f t="shared" si="4"/>
        <v>4900</v>
      </c>
      <c r="E45" s="187"/>
      <c r="F45" s="187"/>
      <c r="G45" s="187">
        <v>2250</v>
      </c>
      <c r="H45" s="187"/>
      <c r="I45" s="187">
        <v>690</v>
      </c>
      <c r="J45" s="187">
        <v>1960</v>
      </c>
      <c r="K45" s="187"/>
      <c r="L45" s="187"/>
      <c r="M45" s="187">
        <v>0</v>
      </c>
      <c r="N45" s="187"/>
      <c r="O45" s="187"/>
      <c r="P45" s="187"/>
      <c r="Q45" s="214"/>
    </row>
    <row r="46" ht="70.5" hidden="1" customHeight="1" spans="1:17">
      <c r="A46" s="8">
        <v>5</v>
      </c>
      <c r="B46" s="133">
        <v>2239</v>
      </c>
      <c r="C46" s="148" t="s">
        <v>45</v>
      </c>
      <c r="D46" s="149">
        <f t="shared" si="4"/>
        <v>0</v>
      </c>
      <c r="E46" s="188"/>
      <c r="F46" s="188"/>
      <c r="G46" s="188"/>
      <c r="H46" s="188"/>
      <c r="I46" s="188"/>
      <c r="J46" s="188"/>
      <c r="K46" s="188"/>
      <c r="L46" s="188"/>
      <c r="M46" s="188"/>
      <c r="N46" s="188"/>
      <c r="O46" s="188"/>
      <c r="P46" s="188"/>
      <c r="Q46" s="214"/>
    </row>
    <row r="47" ht="25.5" customHeight="1" spans="1:17">
      <c r="A47" s="8">
        <v>5</v>
      </c>
      <c r="B47" s="116">
        <v>22310</v>
      </c>
      <c r="C47" s="189" t="s">
        <v>46</v>
      </c>
      <c r="D47" s="190">
        <f t="shared" si="4"/>
        <v>12500</v>
      </c>
      <c r="E47" s="191">
        <f>SUM(E48:E49)</f>
        <v>917</v>
      </c>
      <c r="F47" s="191">
        <f t="shared" ref="F47:P47" si="11">SUM(F48:F49)</f>
        <v>917</v>
      </c>
      <c r="G47" s="191">
        <f t="shared" si="11"/>
        <v>917</v>
      </c>
      <c r="H47" s="191">
        <f t="shared" si="11"/>
        <v>917</v>
      </c>
      <c r="I47" s="191">
        <f t="shared" si="11"/>
        <v>917</v>
      </c>
      <c r="J47" s="191">
        <f t="shared" si="11"/>
        <v>2417</v>
      </c>
      <c r="K47" s="191">
        <f t="shared" si="11"/>
        <v>917</v>
      </c>
      <c r="L47" s="191">
        <f t="shared" si="11"/>
        <v>917</v>
      </c>
      <c r="M47" s="191">
        <f t="shared" si="11"/>
        <v>917</v>
      </c>
      <c r="N47" s="191">
        <f t="shared" si="11"/>
        <v>917</v>
      </c>
      <c r="O47" s="191">
        <f t="shared" si="11"/>
        <v>917</v>
      </c>
      <c r="P47" s="212">
        <f t="shared" si="11"/>
        <v>913</v>
      </c>
      <c r="Q47" s="214"/>
    </row>
    <row r="48" ht="29.25" customHeight="1" spans="1:17">
      <c r="A48" s="8"/>
      <c r="B48" s="120"/>
      <c r="C48" s="46" t="s">
        <v>47</v>
      </c>
      <c r="D48" s="64">
        <f t="shared" si="4"/>
        <v>5000</v>
      </c>
      <c r="E48" s="47">
        <v>417</v>
      </c>
      <c r="F48" s="47">
        <v>417</v>
      </c>
      <c r="G48" s="47">
        <v>417</v>
      </c>
      <c r="H48" s="47">
        <v>417</v>
      </c>
      <c r="I48" s="47">
        <v>417</v>
      </c>
      <c r="J48" s="47">
        <v>417</v>
      </c>
      <c r="K48" s="47">
        <v>417</v>
      </c>
      <c r="L48" s="47">
        <v>417</v>
      </c>
      <c r="M48" s="47">
        <v>417</v>
      </c>
      <c r="N48" s="47">
        <v>417</v>
      </c>
      <c r="O48" s="47">
        <v>417</v>
      </c>
      <c r="P48" s="47">
        <v>413</v>
      </c>
      <c r="Q48" s="214"/>
    </row>
    <row r="49" ht="24.75" customHeight="1" spans="1:17">
      <c r="A49" s="8"/>
      <c r="B49" s="120"/>
      <c r="C49" s="46" t="s">
        <v>48</v>
      </c>
      <c r="D49" s="64">
        <f t="shared" si="4"/>
        <v>7500</v>
      </c>
      <c r="E49" s="47">
        <v>500</v>
      </c>
      <c r="F49" s="47">
        <v>500</v>
      </c>
      <c r="G49" s="47">
        <v>500</v>
      </c>
      <c r="H49" s="47">
        <v>500</v>
      </c>
      <c r="I49" s="47">
        <v>500</v>
      </c>
      <c r="J49" s="47">
        <v>2000</v>
      </c>
      <c r="K49" s="47">
        <v>500</v>
      </c>
      <c r="L49" s="47">
        <v>500</v>
      </c>
      <c r="M49" s="47">
        <v>500</v>
      </c>
      <c r="N49" s="47">
        <v>500</v>
      </c>
      <c r="O49" s="47">
        <v>500</v>
      </c>
      <c r="P49" s="47">
        <v>500</v>
      </c>
      <c r="Q49" s="214"/>
    </row>
    <row r="50" ht="18" spans="1:17">
      <c r="A50" s="8">
        <v>5</v>
      </c>
      <c r="B50" s="120">
        <v>22311</v>
      </c>
      <c r="C50" s="20" t="s">
        <v>49</v>
      </c>
      <c r="D50" s="61">
        <f t="shared" si="4"/>
        <v>100</v>
      </c>
      <c r="E50" s="34"/>
      <c r="F50" s="34">
        <v>100</v>
      </c>
      <c r="G50" s="34"/>
      <c r="H50" s="34"/>
      <c r="I50" s="34">
        <v>0</v>
      </c>
      <c r="J50" s="34"/>
      <c r="K50" s="34"/>
      <c r="L50" s="34"/>
      <c r="M50" s="34"/>
      <c r="N50" s="34"/>
      <c r="O50" s="34"/>
      <c r="P50" s="211"/>
      <c r="Q50" s="214"/>
    </row>
    <row r="51" ht="18" spans="1:17">
      <c r="A51" s="8">
        <v>5</v>
      </c>
      <c r="B51" s="120">
        <v>22312</v>
      </c>
      <c r="C51" s="20" t="s">
        <v>50</v>
      </c>
      <c r="D51" s="61">
        <f t="shared" ref="D51:E51" si="12">SUM(D52:D58)</f>
        <v>245860</v>
      </c>
      <c r="E51" s="37">
        <f t="shared" si="12"/>
        <v>18500</v>
      </c>
      <c r="F51" s="37">
        <f t="shared" ref="F51:P51" si="13">SUM(F52:F58)</f>
        <v>16500</v>
      </c>
      <c r="G51" s="37">
        <f t="shared" si="13"/>
        <v>16500</v>
      </c>
      <c r="H51" s="37">
        <f t="shared" si="13"/>
        <v>67360</v>
      </c>
      <c r="I51" s="37">
        <f t="shared" si="13"/>
        <v>16000</v>
      </c>
      <c r="J51" s="37">
        <f t="shared" si="13"/>
        <v>82000</v>
      </c>
      <c r="K51" s="37">
        <f t="shared" si="13"/>
        <v>4500</v>
      </c>
      <c r="L51" s="37">
        <f t="shared" si="13"/>
        <v>4500</v>
      </c>
      <c r="M51" s="37">
        <f t="shared" si="13"/>
        <v>4500</v>
      </c>
      <c r="N51" s="37">
        <f t="shared" si="13"/>
        <v>4500</v>
      </c>
      <c r="O51" s="37">
        <f t="shared" si="13"/>
        <v>4500</v>
      </c>
      <c r="P51" s="37">
        <f t="shared" si="13"/>
        <v>6500</v>
      </c>
      <c r="Q51" s="214"/>
    </row>
    <row r="52" ht="18" spans="1:17">
      <c r="A52" s="8">
        <v>6</v>
      </c>
      <c r="B52" s="120">
        <v>223121</v>
      </c>
      <c r="C52" s="23" t="s">
        <v>51</v>
      </c>
      <c r="D52" s="192">
        <f t="shared" si="4"/>
        <v>130000</v>
      </c>
      <c r="E52" s="48">
        <v>12500</v>
      </c>
      <c r="F52" s="48">
        <v>12500</v>
      </c>
      <c r="G52" s="48">
        <v>2500</v>
      </c>
      <c r="H52" s="48">
        <v>32500</v>
      </c>
      <c r="I52" s="48">
        <v>2500</v>
      </c>
      <c r="J52" s="48">
        <v>52500</v>
      </c>
      <c r="K52" s="48">
        <v>2500</v>
      </c>
      <c r="L52" s="48">
        <v>2500</v>
      </c>
      <c r="M52" s="48">
        <v>2500</v>
      </c>
      <c r="N52" s="48">
        <v>2500</v>
      </c>
      <c r="O52" s="48">
        <v>2500</v>
      </c>
      <c r="P52" s="48">
        <v>2500</v>
      </c>
      <c r="Q52" s="214"/>
    </row>
    <row r="53" ht="23.25" customHeight="1" spans="1:17">
      <c r="A53" s="8">
        <v>6</v>
      </c>
      <c r="B53" s="120">
        <v>223122</v>
      </c>
      <c r="C53" s="23" t="s">
        <v>52</v>
      </c>
      <c r="D53" s="192">
        <f t="shared" si="4"/>
        <v>30860</v>
      </c>
      <c r="E53" s="48">
        <v>3000</v>
      </c>
      <c r="F53" s="48">
        <v>2000</v>
      </c>
      <c r="G53" s="48">
        <v>2000</v>
      </c>
      <c r="H53" s="48">
        <v>2860</v>
      </c>
      <c r="I53" s="48">
        <v>2000</v>
      </c>
      <c r="J53" s="48">
        <v>7000</v>
      </c>
      <c r="K53" s="48">
        <v>2000</v>
      </c>
      <c r="L53" s="48">
        <v>2000</v>
      </c>
      <c r="M53" s="48">
        <v>2000</v>
      </c>
      <c r="N53" s="48">
        <v>2000</v>
      </c>
      <c r="O53" s="48">
        <v>2000</v>
      </c>
      <c r="P53" s="48">
        <v>2000</v>
      </c>
      <c r="Q53" s="214"/>
    </row>
    <row r="54" customHeight="1" spans="1:17">
      <c r="A54" s="8">
        <v>6</v>
      </c>
      <c r="B54" s="123">
        <v>223123</v>
      </c>
      <c r="C54" s="124" t="s">
        <v>53</v>
      </c>
      <c r="D54" s="192">
        <f t="shared" si="4"/>
        <v>85000</v>
      </c>
      <c r="E54" s="48">
        <v>3000</v>
      </c>
      <c r="F54" s="48">
        <v>2000</v>
      </c>
      <c r="G54" s="48">
        <v>12000</v>
      </c>
      <c r="H54" s="48">
        <v>32000</v>
      </c>
      <c r="I54" s="48">
        <v>11500</v>
      </c>
      <c r="J54" s="48">
        <v>22500</v>
      </c>
      <c r="K54" s="48">
        <v>0</v>
      </c>
      <c r="L54" s="48">
        <v>0</v>
      </c>
      <c r="M54" s="48">
        <v>0</v>
      </c>
      <c r="N54" s="48">
        <v>0</v>
      </c>
      <c r="O54" s="48">
        <v>0</v>
      </c>
      <c r="P54" s="48">
        <v>2000</v>
      </c>
      <c r="Q54" s="214"/>
    </row>
    <row r="55" ht="30" hidden="1" customHeight="1" spans="1:17">
      <c r="A55" s="8">
        <v>6</v>
      </c>
      <c r="B55" s="127">
        <v>223124</v>
      </c>
      <c r="C55" s="128" t="s">
        <v>54</v>
      </c>
      <c r="D55" s="192">
        <f t="shared" si="4"/>
        <v>0</v>
      </c>
      <c r="E55" s="193"/>
      <c r="F55" s="194"/>
      <c r="G55" s="195"/>
      <c r="H55" s="195"/>
      <c r="I55" s="195"/>
      <c r="J55" s="195"/>
      <c r="K55" s="195"/>
      <c r="L55" s="195"/>
      <c r="M55" s="195"/>
      <c r="N55" s="195"/>
      <c r="O55" s="195"/>
      <c r="P55" s="195"/>
      <c r="Q55" s="214"/>
    </row>
    <row r="56" ht="27.75" hidden="1" customHeight="1" spans="1:17">
      <c r="A56" s="8">
        <v>6</v>
      </c>
      <c r="B56" s="9">
        <v>223125</v>
      </c>
      <c r="C56" s="23" t="s">
        <v>55</v>
      </c>
      <c r="D56" s="192">
        <f t="shared" si="4"/>
        <v>0</v>
      </c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214"/>
    </row>
    <row r="57" ht="60" hidden="1" customHeight="1" spans="1:17">
      <c r="A57" s="8">
        <v>6</v>
      </c>
      <c r="B57" s="9">
        <v>223126</v>
      </c>
      <c r="C57" s="23" t="s">
        <v>56</v>
      </c>
      <c r="D57" s="131">
        <f t="shared" si="4"/>
        <v>0</v>
      </c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214"/>
    </row>
    <row r="58" ht="75" hidden="1" customHeight="1" spans="1:17">
      <c r="A58" s="8">
        <v>6</v>
      </c>
      <c r="B58" s="9">
        <v>223127</v>
      </c>
      <c r="C58" s="23" t="s">
        <v>57</v>
      </c>
      <c r="D58" s="131">
        <f t="shared" si="4"/>
        <v>0</v>
      </c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214"/>
    </row>
    <row r="59" ht="75" hidden="1" customHeight="1" spans="1:17">
      <c r="A59" s="8">
        <v>5</v>
      </c>
      <c r="B59" s="9">
        <v>22313</v>
      </c>
      <c r="C59" s="20" t="s">
        <v>58</v>
      </c>
      <c r="D59" s="132">
        <f t="shared" si="4"/>
        <v>0</v>
      </c>
      <c r="E59" s="52"/>
      <c r="F59" s="52"/>
      <c r="G59" s="52"/>
      <c r="H59" s="52"/>
      <c r="I59" s="52"/>
      <c r="J59" s="52"/>
      <c r="K59" s="52"/>
      <c r="L59" s="52"/>
      <c r="M59" s="52"/>
      <c r="N59" s="52"/>
      <c r="O59" s="52"/>
      <c r="P59" s="52"/>
      <c r="Q59" s="214"/>
    </row>
    <row r="60" ht="30" hidden="1" customHeight="1" spans="1:17">
      <c r="A60" s="8">
        <v>5</v>
      </c>
      <c r="B60" s="9">
        <v>22314</v>
      </c>
      <c r="C60" s="20" t="s">
        <v>59</v>
      </c>
      <c r="D60" s="132">
        <f t="shared" si="4"/>
        <v>0</v>
      </c>
      <c r="E60" s="52"/>
      <c r="F60" s="52"/>
      <c r="G60" s="52"/>
      <c r="H60" s="52"/>
      <c r="I60" s="52"/>
      <c r="J60" s="52"/>
      <c r="K60" s="52"/>
      <c r="L60" s="52"/>
      <c r="M60" s="52"/>
      <c r="N60" s="52"/>
      <c r="O60" s="52"/>
      <c r="P60" s="52"/>
      <c r="Q60" s="214"/>
    </row>
    <row r="61" ht="18.75" hidden="1" customHeight="1" spans="1:17">
      <c r="A61" s="8">
        <v>4</v>
      </c>
      <c r="B61" s="133">
        <v>224</v>
      </c>
      <c r="C61" s="134" t="s">
        <v>60</v>
      </c>
      <c r="D61" s="135">
        <f t="shared" si="4"/>
        <v>0</v>
      </c>
      <c r="E61" s="196"/>
      <c r="F61" s="196"/>
      <c r="G61" s="196"/>
      <c r="H61" s="196"/>
      <c r="I61" s="196"/>
      <c r="J61" s="196"/>
      <c r="K61" s="196"/>
      <c r="L61" s="196"/>
      <c r="M61" s="196"/>
      <c r="N61" s="196"/>
      <c r="O61" s="196"/>
      <c r="P61" s="196"/>
      <c r="Q61" s="214"/>
    </row>
    <row r="62" ht="18" spans="1:17">
      <c r="A62" s="8">
        <v>4</v>
      </c>
      <c r="B62" s="116">
        <v>225</v>
      </c>
      <c r="C62" s="151" t="s">
        <v>61</v>
      </c>
      <c r="D62" s="197">
        <f t="shared" si="4"/>
        <v>504050</v>
      </c>
      <c r="E62" s="198"/>
      <c r="F62" s="198">
        <v>87000</v>
      </c>
      <c r="G62" s="198">
        <v>72050</v>
      </c>
      <c r="H62" s="198">
        <v>27000</v>
      </c>
      <c r="I62" s="198">
        <v>39500</v>
      </c>
      <c r="J62" s="198">
        <v>0</v>
      </c>
      <c r="K62" s="198">
        <v>2000</v>
      </c>
      <c r="L62" s="198">
        <v>2000</v>
      </c>
      <c r="M62" s="198">
        <v>89000</v>
      </c>
      <c r="N62" s="198">
        <v>89000</v>
      </c>
      <c r="O62" s="198">
        <v>89000</v>
      </c>
      <c r="P62" s="198">
        <v>7500</v>
      </c>
      <c r="Q62" s="214"/>
    </row>
    <row r="63" ht="25.5" customHeight="1" spans="1:17">
      <c r="A63" s="8">
        <v>4</v>
      </c>
      <c r="B63" s="120">
        <v>226</v>
      </c>
      <c r="C63" s="17" t="s">
        <v>62</v>
      </c>
      <c r="D63" s="55">
        <f t="shared" si="4"/>
        <v>15000</v>
      </c>
      <c r="E63" s="54">
        <v>1250</v>
      </c>
      <c r="F63" s="54">
        <v>1250</v>
      </c>
      <c r="G63" s="54">
        <v>1250</v>
      </c>
      <c r="H63" s="54">
        <v>1250</v>
      </c>
      <c r="I63" s="54">
        <v>1250</v>
      </c>
      <c r="J63" s="54">
        <v>1250</v>
      </c>
      <c r="K63" s="54">
        <v>1250</v>
      </c>
      <c r="L63" s="54">
        <v>1250</v>
      </c>
      <c r="M63" s="54">
        <v>1250</v>
      </c>
      <c r="N63" s="54">
        <v>1250</v>
      </c>
      <c r="O63" s="54">
        <v>1250</v>
      </c>
      <c r="P63" s="54">
        <v>1250</v>
      </c>
      <c r="Q63" s="214"/>
    </row>
    <row r="64" ht="30.75" hidden="1" customHeight="1" spans="1:17">
      <c r="A64" s="8">
        <v>4</v>
      </c>
      <c r="B64" s="120">
        <v>227</v>
      </c>
      <c r="C64" s="17" t="s">
        <v>63</v>
      </c>
      <c r="D64" s="55">
        <f t="shared" si="4"/>
        <v>0</v>
      </c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213"/>
      <c r="Q64" s="214"/>
    </row>
    <row r="65" ht="54" customHeight="1" spans="1:17">
      <c r="A65" s="8">
        <v>4</v>
      </c>
      <c r="B65" s="120">
        <v>228</v>
      </c>
      <c r="C65" s="17" t="s">
        <v>64</v>
      </c>
      <c r="D65" s="55">
        <f>SUM(D66:D69)</f>
        <v>54900</v>
      </c>
      <c r="E65" s="55">
        <f t="shared" ref="E65:P65" si="14">SUM(E66:E69)</f>
        <v>6500</v>
      </c>
      <c r="F65" s="55">
        <f t="shared" si="14"/>
        <v>4100</v>
      </c>
      <c r="G65" s="55">
        <f t="shared" si="14"/>
        <v>2500</v>
      </c>
      <c r="H65" s="55">
        <f t="shared" si="14"/>
        <v>6500</v>
      </c>
      <c r="I65" s="55">
        <f t="shared" si="14"/>
        <v>2500</v>
      </c>
      <c r="J65" s="55">
        <f t="shared" si="14"/>
        <v>12500</v>
      </c>
      <c r="K65" s="55">
        <f t="shared" si="14"/>
        <v>3400</v>
      </c>
      <c r="L65" s="55">
        <f t="shared" si="14"/>
        <v>3400</v>
      </c>
      <c r="M65" s="55">
        <f t="shared" si="14"/>
        <v>4000</v>
      </c>
      <c r="N65" s="55">
        <f t="shared" si="14"/>
        <v>2500</v>
      </c>
      <c r="O65" s="55">
        <f t="shared" si="14"/>
        <v>2500</v>
      </c>
      <c r="P65" s="55">
        <f t="shared" si="14"/>
        <v>4500</v>
      </c>
      <c r="Q65" s="214"/>
    </row>
    <row r="66" ht="34.5" customHeight="1" spans="1:17">
      <c r="A66" s="8">
        <v>5</v>
      </c>
      <c r="B66" s="120">
        <v>2281</v>
      </c>
      <c r="C66" s="20" t="s">
        <v>65</v>
      </c>
      <c r="D66" s="61">
        <f t="shared" si="4"/>
        <v>42000</v>
      </c>
      <c r="E66" s="56">
        <v>2500</v>
      </c>
      <c r="F66" s="56">
        <v>2500</v>
      </c>
      <c r="G66" s="56">
        <v>2500</v>
      </c>
      <c r="H66" s="56">
        <v>2500</v>
      </c>
      <c r="I66" s="56">
        <v>2500</v>
      </c>
      <c r="J66" s="56">
        <v>12500</v>
      </c>
      <c r="K66" s="56">
        <v>2500</v>
      </c>
      <c r="L66" s="56">
        <v>2500</v>
      </c>
      <c r="M66" s="56">
        <v>2500</v>
      </c>
      <c r="N66" s="56">
        <v>2500</v>
      </c>
      <c r="O66" s="56">
        <v>2500</v>
      </c>
      <c r="P66" s="56">
        <v>4500</v>
      </c>
      <c r="Q66" s="214"/>
    </row>
    <row r="67" ht="21" customHeight="1" spans="1:17">
      <c r="A67" s="8">
        <v>5</v>
      </c>
      <c r="B67" s="120">
        <v>2282</v>
      </c>
      <c r="C67" s="20" t="s">
        <v>66</v>
      </c>
      <c r="D67" s="61">
        <f t="shared" si="4"/>
        <v>4900</v>
      </c>
      <c r="E67" s="56">
        <v>2000</v>
      </c>
      <c r="F67" s="56"/>
      <c r="G67" s="56"/>
      <c r="H67" s="56">
        <v>2000</v>
      </c>
      <c r="I67" s="58"/>
      <c r="J67" s="58"/>
      <c r="K67" s="58">
        <v>900</v>
      </c>
      <c r="L67" s="58"/>
      <c r="M67" s="58"/>
      <c r="N67" s="58"/>
      <c r="O67" s="58"/>
      <c r="P67" s="58"/>
      <c r="Q67" s="214"/>
    </row>
    <row r="68" ht="25.5" customHeight="1" spans="1:17">
      <c r="A68" s="8">
        <v>5</v>
      </c>
      <c r="B68" s="123">
        <v>2283</v>
      </c>
      <c r="C68" s="181" t="s">
        <v>67</v>
      </c>
      <c r="D68" s="156">
        <f t="shared" si="4"/>
        <v>8000</v>
      </c>
      <c r="E68" s="215">
        <v>2000</v>
      </c>
      <c r="F68" s="215">
        <v>1600</v>
      </c>
      <c r="G68" s="215"/>
      <c r="H68" s="215">
        <v>2000</v>
      </c>
      <c r="I68" s="215"/>
      <c r="J68" s="215"/>
      <c r="K68" s="215"/>
      <c r="L68" s="215">
        <v>900</v>
      </c>
      <c r="M68" s="215">
        <v>1500</v>
      </c>
      <c r="N68" s="215"/>
      <c r="O68" s="215"/>
      <c r="P68" s="215"/>
      <c r="Q68" s="214"/>
    </row>
    <row r="69" ht="35.25" hidden="1" customHeight="1" spans="1:17">
      <c r="A69" s="8">
        <v>5</v>
      </c>
      <c r="B69" s="127">
        <v>2284</v>
      </c>
      <c r="C69" s="185" t="s">
        <v>68</v>
      </c>
      <c r="D69" s="186">
        <f t="shared" si="4"/>
        <v>0</v>
      </c>
      <c r="E69" s="216"/>
      <c r="F69" s="216"/>
      <c r="G69" s="216"/>
      <c r="H69" s="216"/>
      <c r="I69" s="216"/>
      <c r="J69" s="216"/>
      <c r="K69" s="216"/>
      <c r="L69" s="216"/>
      <c r="M69" s="216"/>
      <c r="N69" s="216"/>
      <c r="O69" s="216"/>
      <c r="P69" s="216"/>
      <c r="Q69" s="214"/>
    </row>
    <row r="70" ht="35.25" hidden="1" customHeight="1" spans="1:17">
      <c r="A70" s="8">
        <v>5</v>
      </c>
      <c r="B70" s="9">
        <v>2285</v>
      </c>
      <c r="C70" s="20" t="s">
        <v>69</v>
      </c>
      <c r="D70" s="132">
        <f t="shared" si="4"/>
        <v>0</v>
      </c>
      <c r="E70" s="52"/>
      <c r="F70" s="52"/>
      <c r="G70" s="52"/>
      <c r="H70" s="52"/>
      <c r="I70" s="52"/>
      <c r="J70" s="52"/>
      <c r="K70" s="52"/>
      <c r="L70" s="52"/>
      <c r="M70" s="52"/>
      <c r="N70" s="52"/>
      <c r="O70" s="52"/>
      <c r="P70" s="52"/>
      <c r="Q70" s="214"/>
    </row>
    <row r="71" ht="49.5" hidden="1" customHeight="1" spans="1:17">
      <c r="A71" s="8">
        <v>5</v>
      </c>
      <c r="B71" s="9">
        <v>2286</v>
      </c>
      <c r="C71" s="20" t="s">
        <v>70</v>
      </c>
      <c r="D71" s="132">
        <f t="shared" si="4"/>
        <v>0</v>
      </c>
      <c r="E71" s="52"/>
      <c r="F71" s="52"/>
      <c r="G71" s="52"/>
      <c r="H71" s="52"/>
      <c r="I71" s="52"/>
      <c r="J71" s="52"/>
      <c r="K71" s="52"/>
      <c r="L71" s="52"/>
      <c r="M71" s="52"/>
      <c r="N71" s="52"/>
      <c r="O71" s="52"/>
      <c r="P71" s="52"/>
      <c r="Q71" s="214"/>
    </row>
    <row r="72" ht="33" hidden="1" customHeight="1" spans="1:17">
      <c r="A72" s="8">
        <v>4</v>
      </c>
      <c r="B72" s="133">
        <v>229</v>
      </c>
      <c r="C72" s="134" t="s">
        <v>71</v>
      </c>
      <c r="D72" s="135">
        <f t="shared" si="4"/>
        <v>0</v>
      </c>
      <c r="E72" s="136"/>
      <c r="F72" s="136"/>
      <c r="G72" s="136"/>
      <c r="H72" s="136"/>
      <c r="I72" s="136"/>
      <c r="J72" s="136"/>
      <c r="K72" s="136"/>
      <c r="L72" s="136"/>
      <c r="M72" s="136"/>
      <c r="N72" s="136"/>
      <c r="O72" s="136"/>
      <c r="P72" s="136"/>
      <c r="Q72" s="214"/>
    </row>
    <row r="73" ht="30.75" customHeight="1" spans="1:17">
      <c r="A73" s="8">
        <v>4</v>
      </c>
      <c r="B73" s="161">
        <v>2210</v>
      </c>
      <c r="C73" s="217" t="s">
        <v>72</v>
      </c>
      <c r="D73" s="218">
        <f t="shared" ref="D73:P73" si="15">SUM(D74:D86)</f>
        <v>50450</v>
      </c>
      <c r="E73" s="218">
        <f t="shared" si="15"/>
        <v>4200</v>
      </c>
      <c r="F73" s="218">
        <f t="shared" si="15"/>
        <v>200</v>
      </c>
      <c r="G73" s="219">
        <f t="shared" si="15"/>
        <v>5150</v>
      </c>
      <c r="H73" s="219">
        <f t="shared" si="15"/>
        <v>38100</v>
      </c>
      <c r="I73" s="219">
        <f t="shared" si="15"/>
        <v>100</v>
      </c>
      <c r="J73" s="219">
        <f t="shared" si="15"/>
        <v>200</v>
      </c>
      <c r="K73" s="219">
        <f t="shared" si="15"/>
        <v>1700</v>
      </c>
      <c r="L73" s="219">
        <f t="shared" si="15"/>
        <v>200</v>
      </c>
      <c r="M73" s="219">
        <f t="shared" si="15"/>
        <v>200</v>
      </c>
      <c r="N73" s="219">
        <f t="shared" si="15"/>
        <v>200</v>
      </c>
      <c r="O73" s="219">
        <f t="shared" si="15"/>
        <v>100</v>
      </c>
      <c r="P73" s="246">
        <f t="shared" si="15"/>
        <v>100</v>
      </c>
      <c r="Q73" s="214"/>
    </row>
    <row r="74" ht="18" hidden="1" customHeight="1" spans="1:17">
      <c r="A74" s="8">
        <v>5</v>
      </c>
      <c r="B74" s="127">
        <v>22101</v>
      </c>
      <c r="C74" s="185" t="s">
        <v>73</v>
      </c>
      <c r="D74" s="186">
        <f t="shared" ref="D74:D138" si="16">SUM(E74:P74)</f>
        <v>0</v>
      </c>
      <c r="E74" s="216"/>
      <c r="F74" s="216"/>
      <c r="G74" s="216"/>
      <c r="H74" s="216"/>
      <c r="I74" s="216"/>
      <c r="J74" s="216"/>
      <c r="K74" s="216"/>
      <c r="L74" s="216"/>
      <c r="M74" s="216"/>
      <c r="N74" s="216"/>
      <c r="O74" s="216"/>
      <c r="P74" s="216"/>
      <c r="Q74" s="214"/>
    </row>
    <row r="75" ht="45.75" hidden="1" customHeight="1" spans="1:17">
      <c r="A75" s="8">
        <v>5</v>
      </c>
      <c r="B75" s="133">
        <v>22102</v>
      </c>
      <c r="C75" s="148" t="s">
        <v>74</v>
      </c>
      <c r="D75" s="149">
        <f t="shared" si="16"/>
        <v>0</v>
      </c>
      <c r="E75" s="220"/>
      <c r="F75" s="220"/>
      <c r="G75" s="220"/>
      <c r="H75" s="220"/>
      <c r="I75" s="220"/>
      <c r="J75" s="220"/>
      <c r="K75" s="220"/>
      <c r="L75" s="220"/>
      <c r="M75" s="220"/>
      <c r="N75" s="220"/>
      <c r="O75" s="220"/>
      <c r="P75" s="220"/>
      <c r="Q75" s="214"/>
    </row>
    <row r="76" ht="30" hidden="1" customHeight="1" spans="1:17">
      <c r="A76" s="8">
        <v>5</v>
      </c>
      <c r="B76" s="116">
        <v>22103</v>
      </c>
      <c r="C76" s="189" t="s">
        <v>75</v>
      </c>
      <c r="D76" s="190">
        <f t="shared" si="16"/>
        <v>0</v>
      </c>
      <c r="E76" s="221"/>
      <c r="F76" s="221"/>
      <c r="G76" s="221"/>
      <c r="H76" s="221"/>
      <c r="I76" s="221"/>
      <c r="J76" s="221"/>
      <c r="K76" s="221"/>
      <c r="L76" s="221"/>
      <c r="M76" s="221"/>
      <c r="N76" s="221"/>
      <c r="O76" s="221"/>
      <c r="P76" s="247"/>
      <c r="Q76" s="214"/>
    </row>
    <row r="77" ht="27" customHeight="1" spans="1:17">
      <c r="A77" s="8">
        <v>5</v>
      </c>
      <c r="B77" s="123">
        <v>22104</v>
      </c>
      <c r="C77" s="181" t="s">
        <v>76</v>
      </c>
      <c r="D77" s="156">
        <f t="shared" si="16"/>
        <v>38148</v>
      </c>
      <c r="E77" s="215"/>
      <c r="F77" s="215">
        <v>148</v>
      </c>
      <c r="G77" s="215"/>
      <c r="H77" s="215">
        <v>38000</v>
      </c>
      <c r="I77" s="215"/>
      <c r="J77" s="215"/>
      <c r="K77" s="215"/>
      <c r="L77" s="215"/>
      <c r="M77" s="215"/>
      <c r="N77" s="215"/>
      <c r="O77" s="215"/>
      <c r="P77" s="248"/>
      <c r="Q77" s="214"/>
    </row>
    <row r="78" ht="18" hidden="1" customHeight="1" spans="1:17">
      <c r="A78" s="8">
        <v>5</v>
      </c>
      <c r="B78" s="127">
        <v>22105</v>
      </c>
      <c r="C78" s="185" t="s">
        <v>77</v>
      </c>
      <c r="D78" s="186">
        <f t="shared" si="16"/>
        <v>0</v>
      </c>
      <c r="E78" s="222"/>
      <c r="F78" s="222"/>
      <c r="G78" s="222"/>
      <c r="H78" s="222"/>
      <c r="I78" s="222"/>
      <c r="J78" s="222"/>
      <c r="K78" s="222"/>
      <c r="L78" s="222"/>
      <c r="M78" s="222"/>
      <c r="N78" s="222"/>
      <c r="O78" s="222"/>
      <c r="P78" s="222"/>
      <c r="Q78" s="214"/>
    </row>
    <row r="79" ht="75.75" hidden="1" customHeight="1" spans="1:17">
      <c r="A79" s="8">
        <v>5</v>
      </c>
      <c r="B79" s="133">
        <v>22106</v>
      </c>
      <c r="C79" s="148" t="s">
        <v>78</v>
      </c>
      <c r="D79" s="149">
        <f t="shared" si="16"/>
        <v>0</v>
      </c>
      <c r="E79" s="223"/>
      <c r="F79" s="223"/>
      <c r="G79" s="223"/>
      <c r="H79" s="223"/>
      <c r="I79" s="223"/>
      <c r="J79" s="223"/>
      <c r="K79" s="223"/>
      <c r="L79" s="223"/>
      <c r="M79" s="223"/>
      <c r="N79" s="223"/>
      <c r="O79" s="223"/>
      <c r="P79" s="223"/>
      <c r="Q79" s="214"/>
    </row>
    <row r="80" ht="60.75" hidden="1" customHeight="1" spans="1:17">
      <c r="A80" s="8">
        <v>5</v>
      </c>
      <c r="B80" s="161">
        <v>22107</v>
      </c>
      <c r="C80" s="162" t="s">
        <v>79</v>
      </c>
      <c r="D80" s="163">
        <f t="shared" si="16"/>
        <v>0</v>
      </c>
      <c r="E80" s="224"/>
      <c r="F80" s="224"/>
      <c r="G80" s="224"/>
      <c r="H80" s="224"/>
      <c r="I80" s="224"/>
      <c r="J80" s="224"/>
      <c r="K80" s="224"/>
      <c r="L80" s="224"/>
      <c r="M80" s="224"/>
      <c r="N80" s="224"/>
      <c r="O80" s="224"/>
      <c r="P80" s="249"/>
      <c r="Q80" s="214"/>
    </row>
    <row r="81" ht="30" hidden="1" customHeight="1" spans="1:17">
      <c r="A81" s="8">
        <v>5</v>
      </c>
      <c r="B81" s="127">
        <v>22108</v>
      </c>
      <c r="C81" s="185" t="s">
        <v>80</v>
      </c>
      <c r="D81" s="186">
        <f t="shared" si="16"/>
        <v>0</v>
      </c>
      <c r="E81" s="222"/>
      <c r="F81" s="222"/>
      <c r="G81" s="222"/>
      <c r="H81" s="222"/>
      <c r="I81" s="222"/>
      <c r="J81" s="222"/>
      <c r="K81" s="222"/>
      <c r="L81" s="222"/>
      <c r="M81" s="222"/>
      <c r="N81" s="222"/>
      <c r="O81" s="222"/>
      <c r="P81" s="222"/>
      <c r="Q81" s="214"/>
    </row>
    <row r="82" ht="30" hidden="1" customHeight="1" spans="1:17">
      <c r="A82" s="8">
        <v>5</v>
      </c>
      <c r="B82" s="9">
        <v>22109</v>
      </c>
      <c r="C82" s="20" t="s">
        <v>81</v>
      </c>
      <c r="D82" s="132">
        <f t="shared" si="16"/>
        <v>0</v>
      </c>
      <c r="E82" s="52"/>
      <c r="F82" s="52"/>
      <c r="G82" s="52"/>
      <c r="H82" s="52"/>
      <c r="I82" s="52"/>
      <c r="J82" s="52"/>
      <c r="K82" s="52"/>
      <c r="L82" s="52"/>
      <c r="M82" s="52"/>
      <c r="N82" s="52"/>
      <c r="O82" s="52"/>
      <c r="P82" s="52"/>
      <c r="Q82" s="214"/>
    </row>
    <row r="83" ht="30" hidden="1" customHeight="1" spans="1:17">
      <c r="A83" s="8">
        <v>5</v>
      </c>
      <c r="B83" s="9">
        <v>221010</v>
      </c>
      <c r="C83" s="20" t="s">
        <v>82</v>
      </c>
      <c r="D83" s="132">
        <f t="shared" si="16"/>
        <v>0</v>
      </c>
      <c r="E83" s="60"/>
      <c r="F83" s="60"/>
      <c r="G83" s="60"/>
      <c r="H83" s="60"/>
      <c r="I83" s="60"/>
      <c r="J83" s="60"/>
      <c r="K83" s="60"/>
      <c r="L83" s="60"/>
      <c r="M83" s="60"/>
      <c r="N83" s="60"/>
      <c r="O83" s="60"/>
      <c r="P83" s="60"/>
      <c r="Q83" s="214"/>
    </row>
    <row r="84" ht="18" hidden="1" customHeight="1" spans="1:17">
      <c r="A84" s="8">
        <v>5</v>
      </c>
      <c r="B84" s="9">
        <v>221011</v>
      </c>
      <c r="C84" s="20" t="s">
        <v>83</v>
      </c>
      <c r="D84" s="132">
        <f t="shared" si="16"/>
        <v>0</v>
      </c>
      <c r="E84" s="52"/>
      <c r="F84" s="52"/>
      <c r="G84" s="52"/>
      <c r="H84" s="52"/>
      <c r="I84" s="52"/>
      <c r="J84" s="52"/>
      <c r="K84" s="52"/>
      <c r="L84" s="52"/>
      <c r="M84" s="52"/>
      <c r="N84" s="52"/>
      <c r="O84" s="52"/>
      <c r="P84" s="52"/>
      <c r="Q84" s="214"/>
    </row>
    <row r="85" ht="60.75" hidden="1" customHeight="1" spans="1:17">
      <c r="A85" s="8">
        <v>5</v>
      </c>
      <c r="B85" s="133">
        <v>221012</v>
      </c>
      <c r="C85" s="148" t="s">
        <v>84</v>
      </c>
      <c r="D85" s="149">
        <f t="shared" si="16"/>
        <v>0</v>
      </c>
      <c r="E85" s="220"/>
      <c r="F85" s="220"/>
      <c r="G85" s="220"/>
      <c r="H85" s="220"/>
      <c r="I85" s="220"/>
      <c r="J85" s="220"/>
      <c r="K85" s="220"/>
      <c r="L85" s="220"/>
      <c r="M85" s="220"/>
      <c r="N85" s="220"/>
      <c r="O85" s="220"/>
      <c r="P85" s="220"/>
      <c r="Q85" s="214"/>
    </row>
    <row r="86" ht="30.75" spans="1:17">
      <c r="A86" s="8">
        <v>5</v>
      </c>
      <c r="B86" s="161">
        <v>221014</v>
      </c>
      <c r="C86" s="162" t="s">
        <v>85</v>
      </c>
      <c r="D86" s="163">
        <f>SUM(D87:D92)</f>
        <v>12302</v>
      </c>
      <c r="E86" s="163">
        <f>SUM(E87:E92)</f>
        <v>4200</v>
      </c>
      <c r="F86" s="163">
        <f t="shared" ref="F86:P86" si="17">SUM(F87:F92)</f>
        <v>52</v>
      </c>
      <c r="G86" s="163">
        <f t="shared" si="17"/>
        <v>5150</v>
      </c>
      <c r="H86" s="163">
        <f t="shared" si="17"/>
        <v>100</v>
      </c>
      <c r="I86" s="163">
        <f t="shared" si="17"/>
        <v>100</v>
      </c>
      <c r="J86" s="163">
        <f t="shared" si="17"/>
        <v>200</v>
      </c>
      <c r="K86" s="163">
        <f t="shared" si="17"/>
        <v>1700</v>
      </c>
      <c r="L86" s="163">
        <f t="shared" si="17"/>
        <v>200</v>
      </c>
      <c r="M86" s="163">
        <f t="shared" si="17"/>
        <v>200</v>
      </c>
      <c r="N86" s="163">
        <f t="shared" si="17"/>
        <v>200</v>
      </c>
      <c r="O86" s="163">
        <f t="shared" si="17"/>
        <v>100</v>
      </c>
      <c r="P86" s="163">
        <f t="shared" si="17"/>
        <v>100</v>
      </c>
      <c r="Q86" s="214"/>
    </row>
    <row r="87" ht="19.5" customHeight="1" spans="1:17">
      <c r="A87" s="8"/>
      <c r="B87" s="127"/>
      <c r="C87" s="225" t="s">
        <v>86</v>
      </c>
      <c r="D87" s="226">
        <f t="shared" si="16"/>
        <v>50</v>
      </c>
      <c r="E87" s="227"/>
      <c r="F87" s="194">
        <v>0</v>
      </c>
      <c r="G87" s="195">
        <v>50</v>
      </c>
      <c r="H87" s="195"/>
      <c r="I87" s="195"/>
      <c r="J87" s="195"/>
      <c r="K87" s="195"/>
      <c r="L87" s="195"/>
      <c r="M87" s="195"/>
      <c r="N87" s="195"/>
      <c r="O87" s="195"/>
      <c r="P87" s="195"/>
      <c r="Q87" s="214"/>
    </row>
    <row r="88" ht="18" hidden="1" customHeight="1" spans="1:17">
      <c r="A88" s="8"/>
      <c r="B88" s="9"/>
      <c r="C88" s="46" t="s">
        <v>87</v>
      </c>
      <c r="D88" s="228">
        <f t="shared" si="16"/>
        <v>0</v>
      </c>
      <c r="E88" s="62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214"/>
    </row>
    <row r="89" ht="27.75" customHeight="1" spans="1:17">
      <c r="A89" s="8"/>
      <c r="B89" s="133"/>
      <c r="C89" s="229" t="s">
        <v>88</v>
      </c>
      <c r="D89" s="230">
        <f t="shared" si="16"/>
        <v>4900</v>
      </c>
      <c r="E89" s="231"/>
      <c r="F89" s="232"/>
      <c r="G89" s="232">
        <v>4900</v>
      </c>
      <c r="H89" s="232"/>
      <c r="I89" s="232"/>
      <c r="J89" s="232"/>
      <c r="K89" s="250"/>
      <c r="L89" s="250"/>
      <c r="M89" s="250"/>
      <c r="N89" s="250"/>
      <c r="O89" s="250"/>
      <c r="P89" s="250"/>
      <c r="Q89" s="214"/>
    </row>
    <row r="90" ht="24" customHeight="1" spans="1:17">
      <c r="A90" s="8"/>
      <c r="B90" s="233"/>
      <c r="C90" s="234" t="s">
        <v>89</v>
      </c>
      <c r="D90" s="235">
        <f t="shared" si="16"/>
        <v>1500</v>
      </c>
      <c r="E90" s="236"/>
      <c r="F90" s="236"/>
      <c r="G90" s="175"/>
      <c r="H90" s="224"/>
      <c r="I90" s="224"/>
      <c r="J90" s="224"/>
      <c r="K90" s="224">
        <v>1500</v>
      </c>
      <c r="L90" s="224"/>
      <c r="M90" s="224"/>
      <c r="N90" s="224"/>
      <c r="O90" s="224"/>
      <c r="P90" s="249"/>
      <c r="Q90" s="214"/>
    </row>
    <row r="91" ht="30.75" customHeight="1" spans="1:17">
      <c r="A91" s="8"/>
      <c r="B91" s="9"/>
      <c r="C91" s="46" t="s">
        <v>90</v>
      </c>
      <c r="D91" s="235">
        <f t="shared" ref="D91" si="18">SUM(E91:P91)</f>
        <v>1852</v>
      </c>
      <c r="E91" s="235">
        <v>200</v>
      </c>
      <c r="F91" s="235">
        <v>52</v>
      </c>
      <c r="G91" s="235">
        <v>200</v>
      </c>
      <c r="H91" s="235">
        <v>100</v>
      </c>
      <c r="I91" s="235">
        <v>100</v>
      </c>
      <c r="J91" s="235">
        <v>200</v>
      </c>
      <c r="K91" s="235">
        <v>200</v>
      </c>
      <c r="L91" s="235">
        <v>200</v>
      </c>
      <c r="M91" s="235">
        <v>200</v>
      </c>
      <c r="N91" s="235">
        <v>200</v>
      </c>
      <c r="O91" s="235">
        <v>100</v>
      </c>
      <c r="P91" s="235">
        <v>100</v>
      </c>
      <c r="Q91" s="214"/>
    </row>
    <row r="92" ht="33" customHeight="1" spans="1:17">
      <c r="A92" s="8"/>
      <c r="B92" s="9"/>
      <c r="C92" s="46" t="s">
        <v>91</v>
      </c>
      <c r="D92" s="235">
        <v>4000</v>
      </c>
      <c r="E92" s="235">
        <v>4000</v>
      </c>
      <c r="F92" s="235"/>
      <c r="G92" s="235"/>
      <c r="H92" s="235"/>
      <c r="I92" s="235"/>
      <c r="J92" s="235"/>
      <c r="K92" s="235"/>
      <c r="L92" s="235"/>
      <c r="M92" s="235"/>
      <c r="N92" s="235"/>
      <c r="O92" s="235"/>
      <c r="P92" s="235"/>
      <c r="Q92" s="214"/>
    </row>
    <row r="93" ht="36" hidden="1" customHeight="1" spans="1:17">
      <c r="A93" s="8">
        <v>3</v>
      </c>
      <c r="B93" s="9">
        <v>23</v>
      </c>
      <c r="C93" s="13" t="s">
        <v>92</v>
      </c>
      <c r="D93" s="237">
        <f t="shared" si="16"/>
        <v>0</v>
      </c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5"/>
      <c r="P93" s="65"/>
      <c r="Q93" s="214"/>
    </row>
    <row r="94" ht="18" hidden="1" customHeight="1" spans="1:17">
      <c r="A94" s="8">
        <v>3</v>
      </c>
      <c r="B94" s="9">
        <v>24</v>
      </c>
      <c r="C94" s="13" t="s">
        <v>93</v>
      </c>
      <c r="D94" s="237">
        <f t="shared" si="16"/>
        <v>0</v>
      </c>
      <c r="E94" s="66">
        <f t="shared" ref="E94:P94" si="19">E95+E100+E101</f>
        <v>0</v>
      </c>
      <c r="F94" s="66">
        <f t="shared" si="19"/>
        <v>0</v>
      </c>
      <c r="G94" s="66">
        <f t="shared" si="19"/>
        <v>0</v>
      </c>
      <c r="H94" s="66">
        <f t="shared" si="19"/>
        <v>0</v>
      </c>
      <c r="I94" s="66">
        <f t="shared" si="19"/>
        <v>0</v>
      </c>
      <c r="J94" s="66">
        <f t="shared" si="19"/>
        <v>0</v>
      </c>
      <c r="K94" s="66">
        <f t="shared" si="19"/>
        <v>0</v>
      </c>
      <c r="L94" s="66">
        <f t="shared" si="19"/>
        <v>0</v>
      </c>
      <c r="M94" s="66">
        <f t="shared" si="19"/>
        <v>0</v>
      </c>
      <c r="N94" s="66">
        <f t="shared" si="19"/>
        <v>0</v>
      </c>
      <c r="O94" s="66">
        <f t="shared" si="19"/>
        <v>0</v>
      </c>
      <c r="P94" s="66">
        <f t="shared" si="19"/>
        <v>0</v>
      </c>
      <c r="Q94" s="214"/>
    </row>
    <row r="95" ht="18" hidden="1" customHeight="1" spans="1:17">
      <c r="A95" s="8">
        <v>4</v>
      </c>
      <c r="B95" s="9">
        <v>241</v>
      </c>
      <c r="C95" s="17" t="s">
        <v>94</v>
      </c>
      <c r="D95" s="238">
        <f t="shared" si="16"/>
        <v>0</v>
      </c>
      <c r="E95" s="67">
        <f t="shared" ref="E95:P95" si="20">SUM(E96:E99)</f>
        <v>0</v>
      </c>
      <c r="F95" s="67">
        <f t="shared" si="20"/>
        <v>0</v>
      </c>
      <c r="G95" s="67">
        <f t="shared" si="20"/>
        <v>0</v>
      </c>
      <c r="H95" s="67">
        <f t="shared" si="20"/>
        <v>0</v>
      </c>
      <c r="I95" s="67">
        <f t="shared" si="20"/>
        <v>0</v>
      </c>
      <c r="J95" s="67">
        <f t="shared" si="20"/>
        <v>0</v>
      </c>
      <c r="K95" s="67">
        <f t="shared" si="20"/>
        <v>0</v>
      </c>
      <c r="L95" s="67">
        <f t="shared" si="20"/>
        <v>0</v>
      </c>
      <c r="M95" s="67">
        <f t="shared" si="20"/>
        <v>0</v>
      </c>
      <c r="N95" s="67">
        <f t="shared" si="20"/>
        <v>0</v>
      </c>
      <c r="O95" s="67">
        <f t="shared" si="20"/>
        <v>0</v>
      </c>
      <c r="P95" s="67">
        <f t="shared" si="20"/>
        <v>0</v>
      </c>
      <c r="Q95" s="214"/>
    </row>
    <row r="96" ht="18" hidden="1" customHeight="1" spans="1:17">
      <c r="A96" s="8">
        <v>5</v>
      </c>
      <c r="B96" s="9">
        <v>2411</v>
      </c>
      <c r="C96" s="20" t="s">
        <v>95</v>
      </c>
      <c r="D96" s="132">
        <f t="shared" si="16"/>
        <v>0</v>
      </c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14"/>
    </row>
    <row r="97" ht="30" hidden="1" customHeight="1" spans="1:17">
      <c r="A97" s="8">
        <v>5</v>
      </c>
      <c r="B97" s="9">
        <v>2412</v>
      </c>
      <c r="C97" s="20" t="s">
        <v>96</v>
      </c>
      <c r="D97" s="132">
        <f t="shared" si="16"/>
        <v>0</v>
      </c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14"/>
    </row>
    <row r="98" ht="30" hidden="1" customHeight="1" spans="1:17">
      <c r="A98" s="8">
        <v>5</v>
      </c>
      <c r="B98" s="9">
        <v>2413</v>
      </c>
      <c r="C98" s="20" t="s">
        <v>97</v>
      </c>
      <c r="D98" s="132">
        <f t="shared" si="16"/>
        <v>0</v>
      </c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14"/>
    </row>
    <row r="99" ht="30" hidden="1" customHeight="1" spans="1:17">
      <c r="A99" s="8">
        <v>5</v>
      </c>
      <c r="B99" s="9">
        <v>2414</v>
      </c>
      <c r="C99" s="20" t="s">
        <v>98</v>
      </c>
      <c r="D99" s="132">
        <f t="shared" si="16"/>
        <v>0</v>
      </c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14"/>
    </row>
    <row r="100" ht="30" hidden="1" customHeight="1" spans="1:17">
      <c r="A100" s="8">
        <v>4</v>
      </c>
      <c r="B100" s="9">
        <v>242</v>
      </c>
      <c r="C100" s="17" t="s">
        <v>99</v>
      </c>
      <c r="D100" s="238">
        <f t="shared" si="16"/>
        <v>0</v>
      </c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14"/>
    </row>
    <row r="101" ht="45" hidden="1" customHeight="1" spans="1:17">
      <c r="A101" s="8">
        <v>4</v>
      </c>
      <c r="B101" s="9">
        <v>243</v>
      </c>
      <c r="C101" s="17" t="s">
        <v>100</v>
      </c>
      <c r="D101" s="238">
        <f t="shared" si="16"/>
        <v>0</v>
      </c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14"/>
    </row>
    <row r="102" ht="18" hidden="1" customHeight="1" spans="1:17">
      <c r="A102" s="8">
        <v>3</v>
      </c>
      <c r="B102" s="9">
        <v>25</v>
      </c>
      <c r="C102" s="13" t="s">
        <v>101</v>
      </c>
      <c r="D102" s="237">
        <f t="shared" si="16"/>
        <v>0</v>
      </c>
      <c r="E102" s="65"/>
      <c r="F102" s="65"/>
      <c r="G102" s="65"/>
      <c r="H102" s="65"/>
      <c r="I102" s="65"/>
      <c r="J102" s="65"/>
      <c r="K102" s="65"/>
      <c r="L102" s="65"/>
      <c r="M102" s="65"/>
      <c r="N102" s="65"/>
      <c r="O102" s="65"/>
      <c r="P102" s="65"/>
      <c r="Q102" s="214"/>
    </row>
    <row r="103" ht="18" hidden="1" customHeight="1" spans="1:17">
      <c r="A103" s="8">
        <v>3</v>
      </c>
      <c r="B103" s="9">
        <v>26</v>
      </c>
      <c r="C103" s="13" t="s">
        <v>102</v>
      </c>
      <c r="D103" s="237">
        <f t="shared" si="16"/>
        <v>0</v>
      </c>
      <c r="E103" s="66">
        <f t="shared" ref="E103:P103" si="21">E104+E107+E110</f>
        <v>0</v>
      </c>
      <c r="F103" s="66">
        <f t="shared" si="21"/>
        <v>0</v>
      </c>
      <c r="G103" s="66">
        <f t="shared" si="21"/>
        <v>0</v>
      </c>
      <c r="H103" s="66">
        <f t="shared" si="21"/>
        <v>0</v>
      </c>
      <c r="I103" s="66">
        <f t="shared" si="21"/>
        <v>0</v>
      </c>
      <c r="J103" s="66">
        <f t="shared" si="21"/>
        <v>0</v>
      </c>
      <c r="K103" s="66">
        <f t="shared" si="21"/>
        <v>0</v>
      </c>
      <c r="L103" s="66">
        <f t="shared" si="21"/>
        <v>0</v>
      </c>
      <c r="M103" s="66">
        <f t="shared" si="21"/>
        <v>0</v>
      </c>
      <c r="N103" s="66">
        <f t="shared" si="21"/>
        <v>0</v>
      </c>
      <c r="O103" s="66">
        <f t="shared" si="21"/>
        <v>0</v>
      </c>
      <c r="P103" s="66">
        <f t="shared" si="21"/>
        <v>0</v>
      </c>
      <c r="Q103" s="214"/>
    </row>
    <row r="104" ht="30" hidden="1" customHeight="1" spans="1:17">
      <c r="A104" s="8">
        <v>4</v>
      </c>
      <c r="B104" s="9">
        <v>261</v>
      </c>
      <c r="C104" s="17" t="s">
        <v>103</v>
      </c>
      <c r="D104" s="238">
        <f t="shared" si="16"/>
        <v>0</v>
      </c>
      <c r="E104" s="67">
        <f t="shared" ref="E104:P104" si="22">SUM(E105:E106)</f>
        <v>0</v>
      </c>
      <c r="F104" s="67">
        <f t="shared" si="22"/>
        <v>0</v>
      </c>
      <c r="G104" s="67">
        <f t="shared" si="22"/>
        <v>0</v>
      </c>
      <c r="H104" s="67">
        <f t="shared" si="22"/>
        <v>0</v>
      </c>
      <c r="I104" s="67">
        <f t="shared" si="22"/>
        <v>0</v>
      </c>
      <c r="J104" s="67">
        <f t="shared" si="22"/>
        <v>0</v>
      </c>
      <c r="K104" s="67">
        <f t="shared" si="22"/>
        <v>0</v>
      </c>
      <c r="L104" s="67">
        <f t="shared" si="22"/>
        <v>0</v>
      </c>
      <c r="M104" s="67">
        <f t="shared" si="22"/>
        <v>0</v>
      </c>
      <c r="N104" s="67">
        <f t="shared" si="22"/>
        <v>0</v>
      </c>
      <c r="O104" s="67">
        <f t="shared" si="22"/>
        <v>0</v>
      </c>
      <c r="P104" s="67">
        <f t="shared" si="22"/>
        <v>0</v>
      </c>
      <c r="Q104" s="214"/>
    </row>
    <row r="105" ht="18" hidden="1" customHeight="1" spans="1:17">
      <c r="A105" s="8">
        <v>5</v>
      </c>
      <c r="B105" s="9">
        <v>2611</v>
      </c>
      <c r="C105" s="20" t="s">
        <v>104</v>
      </c>
      <c r="D105" s="132">
        <f t="shared" si="16"/>
        <v>0</v>
      </c>
      <c r="E105" s="26"/>
      <c r="F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14"/>
    </row>
    <row r="106" ht="18" hidden="1" customHeight="1" spans="1:17">
      <c r="A106" s="8">
        <v>5</v>
      </c>
      <c r="B106" s="9">
        <v>2612</v>
      </c>
      <c r="C106" s="20" t="s">
        <v>105</v>
      </c>
      <c r="D106" s="132">
        <f t="shared" si="16"/>
        <v>0</v>
      </c>
      <c r="E106" s="26"/>
      <c r="F106" s="26"/>
      <c r="G106" s="26"/>
      <c r="H106" s="26"/>
      <c r="I106" s="26"/>
      <c r="J106" s="26"/>
      <c r="K106" s="26"/>
      <c r="L106" s="26"/>
      <c r="M106" s="26"/>
      <c r="N106" s="26"/>
      <c r="O106" s="26"/>
      <c r="P106" s="26"/>
      <c r="Q106" s="214"/>
    </row>
    <row r="107" ht="30" hidden="1" customHeight="1" spans="1:17">
      <c r="A107" s="8">
        <v>4</v>
      </c>
      <c r="B107" s="9">
        <v>262</v>
      </c>
      <c r="C107" s="17" t="s">
        <v>106</v>
      </c>
      <c r="D107" s="238">
        <f t="shared" si="16"/>
        <v>0</v>
      </c>
      <c r="E107" s="67">
        <f t="shared" ref="E107:P107" si="23">SUM(E108:E109)</f>
        <v>0</v>
      </c>
      <c r="F107" s="67">
        <f t="shared" si="23"/>
        <v>0</v>
      </c>
      <c r="G107" s="67">
        <f t="shared" si="23"/>
        <v>0</v>
      </c>
      <c r="H107" s="67">
        <f t="shared" si="23"/>
        <v>0</v>
      </c>
      <c r="I107" s="67">
        <f t="shared" si="23"/>
        <v>0</v>
      </c>
      <c r="J107" s="67">
        <f t="shared" si="23"/>
        <v>0</v>
      </c>
      <c r="K107" s="67">
        <f t="shared" si="23"/>
        <v>0</v>
      </c>
      <c r="L107" s="67">
        <f t="shared" si="23"/>
        <v>0</v>
      </c>
      <c r="M107" s="67">
        <f t="shared" si="23"/>
        <v>0</v>
      </c>
      <c r="N107" s="67">
        <f t="shared" si="23"/>
        <v>0</v>
      </c>
      <c r="O107" s="67">
        <f t="shared" si="23"/>
        <v>0</v>
      </c>
      <c r="P107" s="67">
        <f t="shared" si="23"/>
        <v>0</v>
      </c>
      <c r="Q107" s="214"/>
    </row>
    <row r="108" ht="18" hidden="1" customHeight="1" spans="1:17">
      <c r="A108" s="8">
        <v>5</v>
      </c>
      <c r="B108" s="9">
        <v>2621</v>
      </c>
      <c r="C108" s="20" t="s">
        <v>104</v>
      </c>
      <c r="D108" s="132">
        <f t="shared" si="16"/>
        <v>0</v>
      </c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14"/>
    </row>
    <row r="109" ht="18" hidden="1" customHeight="1" spans="1:17">
      <c r="A109" s="8">
        <v>5</v>
      </c>
      <c r="B109" s="9">
        <v>2622</v>
      </c>
      <c r="C109" s="20" t="s">
        <v>105</v>
      </c>
      <c r="D109" s="132">
        <f t="shared" si="16"/>
        <v>0</v>
      </c>
      <c r="E109" s="26"/>
      <c r="F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214"/>
    </row>
    <row r="110" ht="30" hidden="1" customHeight="1" spans="1:17">
      <c r="A110" s="8">
        <v>4</v>
      </c>
      <c r="B110" s="9">
        <v>263</v>
      </c>
      <c r="C110" s="17" t="s">
        <v>107</v>
      </c>
      <c r="D110" s="238">
        <f t="shared" si="16"/>
        <v>0</v>
      </c>
      <c r="E110" s="67">
        <f t="shared" ref="E110:P110" si="24">SUM(E111:E112)</f>
        <v>0</v>
      </c>
      <c r="F110" s="67">
        <f t="shared" si="24"/>
        <v>0</v>
      </c>
      <c r="G110" s="67">
        <f t="shared" si="24"/>
        <v>0</v>
      </c>
      <c r="H110" s="67">
        <f t="shared" si="24"/>
        <v>0</v>
      </c>
      <c r="I110" s="67">
        <f t="shared" si="24"/>
        <v>0</v>
      </c>
      <c r="J110" s="67">
        <f t="shared" si="24"/>
        <v>0</v>
      </c>
      <c r="K110" s="67">
        <f t="shared" si="24"/>
        <v>0</v>
      </c>
      <c r="L110" s="67">
        <f t="shared" si="24"/>
        <v>0</v>
      </c>
      <c r="M110" s="67">
        <f t="shared" si="24"/>
        <v>0</v>
      </c>
      <c r="N110" s="67">
        <f t="shared" si="24"/>
        <v>0</v>
      </c>
      <c r="O110" s="67">
        <f t="shared" si="24"/>
        <v>0</v>
      </c>
      <c r="P110" s="67">
        <f t="shared" si="24"/>
        <v>0</v>
      </c>
      <c r="Q110" s="214"/>
    </row>
    <row r="111" ht="18" hidden="1" customHeight="1" spans="1:17">
      <c r="A111" s="8">
        <v>5</v>
      </c>
      <c r="B111" s="9">
        <v>2631</v>
      </c>
      <c r="C111" s="20" t="s">
        <v>104</v>
      </c>
      <c r="D111" s="132">
        <f t="shared" si="16"/>
        <v>0</v>
      </c>
      <c r="E111" s="26"/>
      <c r="F111" s="26"/>
      <c r="G111" s="26"/>
      <c r="H111" s="26"/>
      <c r="I111" s="26"/>
      <c r="J111" s="26"/>
      <c r="K111" s="26"/>
      <c r="L111" s="26"/>
      <c r="M111" s="26"/>
      <c r="N111" s="26"/>
      <c r="O111" s="26"/>
      <c r="P111" s="26"/>
      <c r="Q111" s="214"/>
    </row>
    <row r="112" ht="18" hidden="1" customHeight="1" spans="1:17">
      <c r="A112" s="8">
        <v>5</v>
      </c>
      <c r="B112" s="9">
        <v>2632</v>
      </c>
      <c r="C112" s="20" t="s">
        <v>105</v>
      </c>
      <c r="D112" s="132">
        <f t="shared" si="16"/>
        <v>0</v>
      </c>
      <c r="E112" s="26"/>
      <c r="F112" s="26"/>
      <c r="G112" s="26"/>
      <c r="H112" s="26"/>
      <c r="I112" s="26"/>
      <c r="J112" s="26"/>
      <c r="K112" s="26"/>
      <c r="L112" s="26"/>
      <c r="M112" s="26"/>
      <c r="N112" s="26"/>
      <c r="O112" s="26"/>
      <c r="P112" s="26"/>
      <c r="Q112" s="214"/>
    </row>
    <row r="113" ht="18" hidden="1" customHeight="1" spans="1:17">
      <c r="A113" s="8">
        <v>3</v>
      </c>
      <c r="B113" s="9">
        <v>27</v>
      </c>
      <c r="C113" s="13" t="s">
        <v>108</v>
      </c>
      <c r="D113" s="237">
        <f>D114+D117+D120</f>
        <v>0</v>
      </c>
      <c r="E113" s="66"/>
      <c r="F113" s="66"/>
      <c r="G113" s="66"/>
      <c r="H113" s="66"/>
      <c r="I113" s="66"/>
      <c r="J113" s="66"/>
      <c r="K113" s="66"/>
      <c r="L113" s="66"/>
      <c r="M113" s="66"/>
      <c r="N113" s="66"/>
      <c r="O113" s="66"/>
      <c r="P113" s="66"/>
      <c r="Q113" s="214"/>
    </row>
    <row r="114" ht="18" hidden="1" customHeight="1" spans="1:17">
      <c r="A114" s="8">
        <v>4</v>
      </c>
      <c r="B114" s="9">
        <v>271</v>
      </c>
      <c r="C114" s="17" t="s">
        <v>109</v>
      </c>
      <c r="D114" s="238">
        <f t="shared" si="16"/>
        <v>0</v>
      </c>
      <c r="E114" s="67">
        <f t="shared" ref="E114:P114" si="25">SUM(E115:E116)</f>
        <v>0</v>
      </c>
      <c r="F114" s="67">
        <f t="shared" si="25"/>
        <v>0</v>
      </c>
      <c r="G114" s="67">
        <f t="shared" si="25"/>
        <v>0</v>
      </c>
      <c r="H114" s="67">
        <f t="shared" si="25"/>
        <v>0</v>
      </c>
      <c r="I114" s="67">
        <f t="shared" si="25"/>
        <v>0</v>
      </c>
      <c r="J114" s="67">
        <f t="shared" si="25"/>
        <v>0</v>
      </c>
      <c r="K114" s="67">
        <f t="shared" si="25"/>
        <v>0</v>
      </c>
      <c r="L114" s="67">
        <f t="shared" si="25"/>
        <v>0</v>
      </c>
      <c r="M114" s="67">
        <f t="shared" si="25"/>
        <v>0</v>
      </c>
      <c r="N114" s="67">
        <f t="shared" si="25"/>
        <v>0</v>
      </c>
      <c r="O114" s="67">
        <f t="shared" si="25"/>
        <v>0</v>
      </c>
      <c r="P114" s="67">
        <f t="shared" si="25"/>
        <v>0</v>
      </c>
      <c r="Q114" s="214"/>
    </row>
    <row r="115" ht="18" hidden="1" customHeight="1" spans="1:17">
      <c r="A115" s="8">
        <v>5</v>
      </c>
      <c r="B115" s="9">
        <v>2711</v>
      </c>
      <c r="C115" s="20" t="s">
        <v>110</v>
      </c>
      <c r="D115" s="132">
        <f t="shared" si="16"/>
        <v>0</v>
      </c>
      <c r="E115" s="26"/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14"/>
    </row>
    <row r="116" ht="18" hidden="1" customHeight="1" spans="1:17">
      <c r="A116" s="8">
        <v>5</v>
      </c>
      <c r="B116" s="9">
        <v>2712</v>
      </c>
      <c r="C116" s="20" t="s">
        <v>111</v>
      </c>
      <c r="D116" s="132">
        <f t="shared" si="16"/>
        <v>0</v>
      </c>
      <c r="E116" s="26"/>
      <c r="F116" s="26"/>
      <c r="G116" s="26"/>
      <c r="H116" s="26"/>
      <c r="I116" s="26"/>
      <c r="J116" s="26"/>
      <c r="K116" s="26"/>
      <c r="L116" s="26"/>
      <c r="M116" s="26"/>
      <c r="N116" s="26"/>
      <c r="O116" s="26"/>
      <c r="P116" s="26"/>
      <c r="Q116" s="214"/>
    </row>
    <row r="117" ht="18" hidden="1" customHeight="1" spans="1:17">
      <c r="A117" s="8">
        <v>4</v>
      </c>
      <c r="B117" s="9">
        <v>272</v>
      </c>
      <c r="C117" s="17" t="s">
        <v>112</v>
      </c>
      <c r="D117" s="238">
        <f t="shared" si="16"/>
        <v>0</v>
      </c>
      <c r="E117" s="67">
        <f t="shared" ref="E117:P117" si="26">SUM(E118:E119)</f>
        <v>0</v>
      </c>
      <c r="F117" s="67">
        <f t="shared" si="26"/>
        <v>0</v>
      </c>
      <c r="G117" s="67">
        <f t="shared" si="26"/>
        <v>0</v>
      </c>
      <c r="H117" s="67">
        <f t="shared" si="26"/>
        <v>0</v>
      </c>
      <c r="I117" s="67">
        <f t="shared" si="26"/>
        <v>0</v>
      </c>
      <c r="J117" s="67">
        <f t="shared" si="26"/>
        <v>0</v>
      </c>
      <c r="K117" s="67">
        <f t="shared" si="26"/>
        <v>0</v>
      </c>
      <c r="L117" s="67">
        <f t="shared" si="26"/>
        <v>0</v>
      </c>
      <c r="M117" s="67">
        <f t="shared" si="26"/>
        <v>0</v>
      </c>
      <c r="N117" s="67">
        <f t="shared" si="26"/>
        <v>0</v>
      </c>
      <c r="O117" s="67">
        <f t="shared" si="26"/>
        <v>0</v>
      </c>
      <c r="P117" s="67">
        <f t="shared" si="26"/>
        <v>0</v>
      </c>
      <c r="Q117" s="214"/>
    </row>
    <row r="118" ht="18" hidden="1" customHeight="1" spans="1:17">
      <c r="A118" s="8">
        <v>5</v>
      </c>
      <c r="B118" s="9">
        <v>2721</v>
      </c>
      <c r="C118" s="20" t="s">
        <v>110</v>
      </c>
      <c r="D118" s="132">
        <f t="shared" si="16"/>
        <v>0</v>
      </c>
      <c r="E118" s="26"/>
      <c r="F118" s="26"/>
      <c r="G118" s="26"/>
      <c r="H118" s="26"/>
      <c r="I118" s="26"/>
      <c r="J118" s="26"/>
      <c r="K118" s="26"/>
      <c r="L118" s="26"/>
      <c r="M118" s="26"/>
      <c r="N118" s="26"/>
      <c r="O118" s="26"/>
      <c r="P118" s="26"/>
      <c r="Q118" s="214"/>
    </row>
    <row r="119" ht="18" hidden="1" customHeight="1" spans="1:17">
      <c r="A119" s="8">
        <v>5</v>
      </c>
      <c r="B119" s="9">
        <v>2722</v>
      </c>
      <c r="C119" s="20" t="s">
        <v>111</v>
      </c>
      <c r="D119" s="132">
        <f t="shared" si="16"/>
        <v>0</v>
      </c>
      <c r="E119" s="26"/>
      <c r="F119" s="26"/>
      <c r="G119" s="26"/>
      <c r="H119" s="26"/>
      <c r="I119" s="26"/>
      <c r="J119" s="26"/>
      <c r="K119" s="26"/>
      <c r="L119" s="26"/>
      <c r="M119" s="26"/>
      <c r="N119" s="26"/>
      <c r="O119" s="26"/>
      <c r="P119" s="26"/>
      <c r="Q119" s="214"/>
    </row>
    <row r="120" ht="45" hidden="1" customHeight="1" spans="1:17">
      <c r="A120" s="8">
        <v>4</v>
      </c>
      <c r="B120" s="9">
        <v>273</v>
      </c>
      <c r="C120" s="17" t="s">
        <v>113</v>
      </c>
      <c r="D120" s="238">
        <f t="shared" si="16"/>
        <v>0</v>
      </c>
      <c r="E120" s="67">
        <f t="shared" ref="E120:P120" si="27">SUM(E121:E122)</f>
        <v>0</v>
      </c>
      <c r="F120" s="67">
        <f t="shared" si="27"/>
        <v>0</v>
      </c>
      <c r="G120" s="67">
        <f t="shared" si="27"/>
        <v>0</v>
      </c>
      <c r="H120" s="67">
        <f t="shared" si="27"/>
        <v>0</v>
      </c>
      <c r="I120" s="67">
        <f t="shared" si="27"/>
        <v>0</v>
      </c>
      <c r="J120" s="67">
        <f t="shared" si="27"/>
        <v>0</v>
      </c>
      <c r="K120" s="67">
        <f t="shared" si="27"/>
        <v>0</v>
      </c>
      <c r="L120" s="67">
        <f t="shared" si="27"/>
        <v>0</v>
      </c>
      <c r="M120" s="67">
        <f t="shared" si="27"/>
        <v>0</v>
      </c>
      <c r="N120" s="67">
        <f t="shared" si="27"/>
        <v>0</v>
      </c>
      <c r="O120" s="67">
        <f t="shared" si="27"/>
        <v>0</v>
      </c>
      <c r="P120" s="67">
        <f t="shared" si="27"/>
        <v>0</v>
      </c>
      <c r="Q120" s="214"/>
    </row>
    <row r="121" ht="18" hidden="1" customHeight="1" spans="1:17">
      <c r="A121" s="8">
        <v>5</v>
      </c>
      <c r="B121" s="9">
        <v>2731</v>
      </c>
      <c r="C121" s="20" t="s">
        <v>110</v>
      </c>
      <c r="D121" s="132">
        <f t="shared" si="16"/>
        <v>0</v>
      </c>
      <c r="E121" s="26"/>
      <c r="F121" s="26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14"/>
    </row>
    <row r="122" ht="18.75" hidden="1" customHeight="1" spans="1:17">
      <c r="A122" s="8">
        <v>5</v>
      </c>
      <c r="B122" s="133">
        <v>2732</v>
      </c>
      <c r="C122" s="148" t="s">
        <v>111</v>
      </c>
      <c r="D122" s="149">
        <f t="shared" si="16"/>
        <v>0</v>
      </c>
      <c r="E122" s="188"/>
      <c r="F122" s="188"/>
      <c r="G122" s="188"/>
      <c r="H122" s="188"/>
      <c r="I122" s="188"/>
      <c r="J122" s="188"/>
      <c r="K122" s="188"/>
      <c r="L122" s="188"/>
      <c r="M122" s="188"/>
      <c r="N122" s="188"/>
      <c r="O122" s="188"/>
      <c r="P122" s="188"/>
      <c r="Q122" s="214"/>
    </row>
    <row r="123" ht="18.75" hidden="1" customHeight="1" spans="1:17">
      <c r="A123" s="8">
        <v>3</v>
      </c>
      <c r="B123" s="161">
        <v>28</v>
      </c>
      <c r="C123" s="239" t="s">
        <v>114</v>
      </c>
      <c r="D123" s="240">
        <f t="shared" si="16"/>
        <v>0</v>
      </c>
      <c r="E123" s="241">
        <f t="shared" ref="E123:P123" si="28">E124+E125</f>
        <v>0</v>
      </c>
      <c r="F123" s="241">
        <f t="shared" si="28"/>
        <v>0</v>
      </c>
      <c r="G123" s="241">
        <f t="shared" si="28"/>
        <v>0</v>
      </c>
      <c r="H123" s="241">
        <f t="shared" si="28"/>
        <v>0</v>
      </c>
      <c r="I123" s="241">
        <f t="shared" si="28"/>
        <v>0</v>
      </c>
      <c r="J123" s="241">
        <f t="shared" si="28"/>
        <v>0</v>
      </c>
      <c r="K123" s="241">
        <f t="shared" si="28"/>
        <v>0</v>
      </c>
      <c r="L123" s="241">
        <f t="shared" si="28"/>
        <v>0</v>
      </c>
      <c r="M123" s="241">
        <f t="shared" si="28"/>
        <v>0</v>
      </c>
      <c r="N123" s="241">
        <f t="shared" si="28"/>
        <v>0</v>
      </c>
      <c r="O123" s="241">
        <f t="shared" si="28"/>
        <v>0</v>
      </c>
      <c r="P123" s="251">
        <f t="shared" si="28"/>
        <v>0</v>
      </c>
      <c r="Q123" s="214"/>
    </row>
    <row r="124" ht="30.75" hidden="1" customHeight="1" spans="1:17">
      <c r="A124" s="8">
        <v>4</v>
      </c>
      <c r="B124" s="158">
        <v>281</v>
      </c>
      <c r="C124" s="242" t="s">
        <v>115</v>
      </c>
      <c r="D124" s="243">
        <f t="shared" si="16"/>
        <v>0</v>
      </c>
      <c r="E124" s="244"/>
      <c r="F124" s="244"/>
      <c r="G124" s="244"/>
      <c r="H124" s="244"/>
      <c r="I124" s="244"/>
      <c r="J124" s="244"/>
      <c r="K124" s="244"/>
      <c r="L124" s="244"/>
      <c r="M124" s="244"/>
      <c r="N124" s="244"/>
      <c r="O124" s="244"/>
      <c r="P124" s="244"/>
      <c r="Q124" s="214"/>
    </row>
    <row r="125" ht="18" hidden="1" customHeight="1" spans="1:17">
      <c r="A125" s="8">
        <v>4</v>
      </c>
      <c r="B125" s="116">
        <v>282</v>
      </c>
      <c r="C125" s="151" t="s">
        <v>116</v>
      </c>
      <c r="D125" s="197">
        <f t="shared" si="16"/>
        <v>0</v>
      </c>
      <c r="E125" s="153">
        <f t="shared" ref="E125:P125" si="29">E126+E145</f>
        <v>0</v>
      </c>
      <c r="F125" s="153">
        <f t="shared" si="29"/>
        <v>0</v>
      </c>
      <c r="G125" s="153">
        <f t="shared" si="29"/>
        <v>0</v>
      </c>
      <c r="H125" s="153">
        <f t="shared" si="29"/>
        <v>0</v>
      </c>
      <c r="I125" s="153">
        <f t="shared" si="29"/>
        <v>0</v>
      </c>
      <c r="J125" s="153">
        <f t="shared" si="29"/>
        <v>0</v>
      </c>
      <c r="K125" s="153">
        <f t="shared" si="29"/>
        <v>0</v>
      </c>
      <c r="L125" s="153">
        <f t="shared" si="29"/>
        <v>0</v>
      </c>
      <c r="M125" s="153">
        <f t="shared" si="29"/>
        <v>0</v>
      </c>
      <c r="N125" s="153">
        <f t="shared" si="29"/>
        <v>0</v>
      </c>
      <c r="O125" s="153">
        <f t="shared" si="29"/>
        <v>0</v>
      </c>
      <c r="P125" s="206">
        <f t="shared" si="29"/>
        <v>0</v>
      </c>
      <c r="Q125" s="214"/>
    </row>
    <row r="126" ht="30.75" hidden="1" customHeight="1" spans="1:17">
      <c r="A126" s="8">
        <v>5</v>
      </c>
      <c r="B126" s="123">
        <v>2821</v>
      </c>
      <c r="C126" s="181" t="s">
        <v>117</v>
      </c>
      <c r="D126" s="156">
        <f t="shared" si="16"/>
        <v>0</v>
      </c>
      <c r="E126" s="245">
        <f t="shared" ref="E126:P126" si="30">SUM(E127:E144)</f>
        <v>0</v>
      </c>
      <c r="F126" s="245">
        <f t="shared" si="30"/>
        <v>0</v>
      </c>
      <c r="G126" s="245">
        <f t="shared" si="30"/>
        <v>0</v>
      </c>
      <c r="H126" s="245">
        <f t="shared" si="30"/>
        <v>0</v>
      </c>
      <c r="I126" s="245">
        <f t="shared" si="30"/>
        <v>0</v>
      </c>
      <c r="J126" s="245">
        <f t="shared" si="30"/>
        <v>0</v>
      </c>
      <c r="K126" s="245">
        <f t="shared" si="30"/>
        <v>0</v>
      </c>
      <c r="L126" s="245">
        <f t="shared" si="30"/>
        <v>0</v>
      </c>
      <c r="M126" s="245">
        <f t="shared" si="30"/>
        <v>0</v>
      </c>
      <c r="N126" s="245">
        <f t="shared" si="30"/>
        <v>0</v>
      </c>
      <c r="O126" s="245">
        <f t="shared" si="30"/>
        <v>0</v>
      </c>
      <c r="P126" s="252">
        <f t="shared" si="30"/>
        <v>0</v>
      </c>
      <c r="Q126" s="214"/>
    </row>
    <row r="127" ht="90" hidden="1" customHeight="1" spans="1:17">
      <c r="A127" s="8">
        <v>6</v>
      </c>
      <c r="B127" s="127">
        <v>28211</v>
      </c>
      <c r="C127" s="128" t="s">
        <v>118</v>
      </c>
      <c r="D127" s="129">
        <f t="shared" si="16"/>
        <v>0</v>
      </c>
      <c r="E127" s="130"/>
      <c r="F127" s="130"/>
      <c r="G127" s="130"/>
      <c r="H127" s="130"/>
      <c r="I127" s="130"/>
      <c r="J127" s="130"/>
      <c r="K127" s="130"/>
      <c r="L127" s="130"/>
      <c r="M127" s="130"/>
      <c r="N127" s="130"/>
      <c r="O127" s="130"/>
      <c r="P127" s="130"/>
      <c r="Q127" s="214"/>
    </row>
    <row r="128" ht="30" hidden="1" customHeight="1" spans="1:17">
      <c r="A128" s="8">
        <v>6</v>
      </c>
      <c r="B128" s="9">
        <v>28212</v>
      </c>
      <c r="C128" s="23" t="s">
        <v>119</v>
      </c>
      <c r="D128" s="131">
        <f t="shared" si="16"/>
        <v>0</v>
      </c>
      <c r="E128" s="25"/>
      <c r="F128" s="25"/>
      <c r="G128" s="25"/>
      <c r="H128" s="25"/>
      <c r="I128" s="25"/>
      <c r="J128" s="25"/>
      <c r="K128" s="25"/>
      <c r="L128" s="25"/>
      <c r="M128" s="25"/>
      <c r="N128" s="25"/>
      <c r="O128" s="25"/>
      <c r="P128" s="25"/>
      <c r="Q128" s="214"/>
    </row>
    <row r="129" ht="30" hidden="1" customHeight="1" spans="1:17">
      <c r="A129" s="8">
        <v>6</v>
      </c>
      <c r="B129" s="9">
        <v>28213</v>
      </c>
      <c r="C129" s="23" t="s">
        <v>120</v>
      </c>
      <c r="D129" s="131">
        <f t="shared" si="16"/>
        <v>0</v>
      </c>
      <c r="E129" s="25"/>
      <c r="F129" s="25"/>
      <c r="G129" s="25"/>
      <c r="H129" s="25"/>
      <c r="I129" s="25"/>
      <c r="J129" s="25"/>
      <c r="K129" s="25"/>
      <c r="L129" s="25"/>
      <c r="M129" s="25"/>
      <c r="N129" s="25"/>
      <c r="O129" s="25"/>
      <c r="P129" s="25"/>
      <c r="Q129" s="214"/>
    </row>
    <row r="130" ht="45" hidden="1" customHeight="1" spans="1:17">
      <c r="A130" s="8">
        <v>6</v>
      </c>
      <c r="B130" s="9">
        <v>28214</v>
      </c>
      <c r="C130" s="23" t="s">
        <v>121</v>
      </c>
      <c r="D130" s="131">
        <f t="shared" si="16"/>
        <v>0</v>
      </c>
      <c r="E130" s="25"/>
      <c r="F130" s="25"/>
      <c r="G130" s="25"/>
      <c r="H130" s="25"/>
      <c r="I130" s="25"/>
      <c r="J130" s="25"/>
      <c r="K130" s="25"/>
      <c r="L130" s="25"/>
      <c r="M130" s="25"/>
      <c r="N130" s="25"/>
      <c r="O130" s="25"/>
      <c r="P130" s="25"/>
      <c r="Q130" s="214"/>
    </row>
    <row r="131" ht="30" hidden="1" customHeight="1" spans="1:17">
      <c r="A131" s="8">
        <v>6</v>
      </c>
      <c r="B131" s="9">
        <v>28215</v>
      </c>
      <c r="C131" s="23" t="s">
        <v>122</v>
      </c>
      <c r="D131" s="131">
        <f t="shared" si="16"/>
        <v>0</v>
      </c>
      <c r="E131" s="25"/>
      <c r="F131" s="25"/>
      <c r="G131" s="25"/>
      <c r="H131" s="25"/>
      <c r="I131" s="25"/>
      <c r="J131" s="25"/>
      <c r="K131" s="25"/>
      <c r="L131" s="25"/>
      <c r="M131" s="25"/>
      <c r="N131" s="25"/>
      <c r="O131" s="25"/>
      <c r="P131" s="25"/>
      <c r="Q131" s="214"/>
    </row>
    <row r="132" ht="18" hidden="1" customHeight="1" spans="1:17">
      <c r="A132" s="8">
        <v>6</v>
      </c>
      <c r="B132" s="9">
        <v>28216</v>
      </c>
      <c r="C132" s="23" t="s">
        <v>123</v>
      </c>
      <c r="D132" s="131">
        <f t="shared" si="16"/>
        <v>0</v>
      </c>
      <c r="E132" s="25"/>
      <c r="F132" s="25"/>
      <c r="G132" s="25"/>
      <c r="H132" s="25"/>
      <c r="I132" s="25"/>
      <c r="J132" s="25"/>
      <c r="K132" s="25"/>
      <c r="L132" s="25"/>
      <c r="M132" s="25"/>
      <c r="N132" s="25"/>
      <c r="O132" s="25"/>
      <c r="P132" s="25"/>
      <c r="Q132" s="214"/>
    </row>
    <row r="133" ht="30" hidden="1" customHeight="1" spans="1:17">
      <c r="A133" s="8">
        <v>6</v>
      </c>
      <c r="B133" s="9">
        <v>28217</v>
      </c>
      <c r="C133" s="23" t="s">
        <v>124</v>
      </c>
      <c r="D133" s="131">
        <f t="shared" si="16"/>
        <v>0</v>
      </c>
      <c r="E133" s="25"/>
      <c r="F133" s="25"/>
      <c r="G133" s="25"/>
      <c r="H133" s="25"/>
      <c r="I133" s="25"/>
      <c r="J133" s="25"/>
      <c r="K133" s="25"/>
      <c r="L133" s="25"/>
      <c r="M133" s="25"/>
      <c r="N133" s="25"/>
      <c r="O133" s="25"/>
      <c r="P133" s="25"/>
      <c r="Q133" s="214"/>
    </row>
    <row r="134" ht="30" hidden="1" customHeight="1" spans="1:17">
      <c r="A134" s="8">
        <v>6</v>
      </c>
      <c r="B134" s="9">
        <v>28218</v>
      </c>
      <c r="C134" s="23" t="s">
        <v>125</v>
      </c>
      <c r="D134" s="131">
        <f t="shared" si="16"/>
        <v>0</v>
      </c>
      <c r="E134" s="25"/>
      <c r="F134" s="25"/>
      <c r="G134" s="25"/>
      <c r="H134" s="25"/>
      <c r="I134" s="25"/>
      <c r="J134" s="25"/>
      <c r="K134" s="25"/>
      <c r="L134" s="25"/>
      <c r="M134" s="25"/>
      <c r="N134" s="25"/>
      <c r="O134" s="25"/>
      <c r="P134" s="25"/>
      <c r="Q134" s="214"/>
    </row>
    <row r="135" ht="30" hidden="1" customHeight="1" spans="1:17">
      <c r="A135" s="8">
        <v>6</v>
      </c>
      <c r="B135" s="9">
        <v>28219</v>
      </c>
      <c r="C135" s="23" t="s">
        <v>126</v>
      </c>
      <c r="D135" s="131">
        <f t="shared" si="16"/>
        <v>0</v>
      </c>
      <c r="E135" s="25"/>
      <c r="F135" s="25"/>
      <c r="G135" s="25"/>
      <c r="H135" s="25"/>
      <c r="I135" s="25"/>
      <c r="J135" s="25"/>
      <c r="K135" s="25"/>
      <c r="L135" s="25"/>
      <c r="M135" s="25"/>
      <c r="N135" s="25"/>
      <c r="O135" s="25"/>
      <c r="P135" s="25"/>
      <c r="Q135" s="214"/>
    </row>
    <row r="136" ht="30" hidden="1" customHeight="1" spans="1:17">
      <c r="A136" s="8">
        <v>6</v>
      </c>
      <c r="B136" s="9">
        <v>282110</v>
      </c>
      <c r="C136" s="23" t="s">
        <v>127</v>
      </c>
      <c r="D136" s="131">
        <f t="shared" si="16"/>
        <v>0</v>
      </c>
      <c r="E136" s="25"/>
      <c r="F136" s="25"/>
      <c r="G136" s="25"/>
      <c r="H136" s="25"/>
      <c r="I136" s="25"/>
      <c r="J136" s="25"/>
      <c r="K136" s="25"/>
      <c r="L136" s="25"/>
      <c r="M136" s="25"/>
      <c r="N136" s="25"/>
      <c r="O136" s="25"/>
      <c r="P136" s="25"/>
      <c r="Q136" s="214"/>
    </row>
    <row r="137" ht="30" hidden="1" customHeight="1" spans="1:17">
      <c r="A137" s="8">
        <v>6</v>
      </c>
      <c r="B137" s="9">
        <v>28211</v>
      </c>
      <c r="C137" s="23" t="s">
        <v>128</v>
      </c>
      <c r="D137" s="131">
        <f t="shared" si="16"/>
        <v>0</v>
      </c>
      <c r="E137" s="25"/>
      <c r="F137" s="25"/>
      <c r="G137" s="25"/>
      <c r="H137" s="25"/>
      <c r="I137" s="25"/>
      <c r="J137" s="25"/>
      <c r="K137" s="25"/>
      <c r="L137" s="25"/>
      <c r="M137" s="25"/>
      <c r="N137" s="25"/>
      <c r="O137" s="25"/>
      <c r="P137" s="25"/>
      <c r="Q137" s="214"/>
    </row>
    <row r="138" ht="45" hidden="1" customHeight="1" spans="1:17">
      <c r="A138" s="8">
        <v>6</v>
      </c>
      <c r="B138" s="9">
        <v>282112</v>
      </c>
      <c r="C138" s="23" t="s">
        <v>129</v>
      </c>
      <c r="D138" s="131">
        <f t="shared" si="16"/>
        <v>0</v>
      </c>
      <c r="E138" s="25"/>
      <c r="F138" s="25"/>
      <c r="G138" s="25"/>
      <c r="H138" s="25"/>
      <c r="I138" s="25"/>
      <c r="J138" s="25"/>
      <c r="K138" s="25"/>
      <c r="L138" s="25"/>
      <c r="M138" s="25"/>
      <c r="N138" s="25"/>
      <c r="O138" s="25"/>
      <c r="P138" s="25"/>
      <c r="Q138" s="214"/>
    </row>
    <row r="139" ht="45" hidden="1" customHeight="1" spans="1:17">
      <c r="A139" s="8">
        <v>6</v>
      </c>
      <c r="B139" s="9">
        <v>282113</v>
      </c>
      <c r="C139" s="23" t="s">
        <v>130</v>
      </c>
      <c r="D139" s="131">
        <f t="shared" ref="D139:D202" si="31">SUM(E139:P139)</f>
        <v>0</v>
      </c>
      <c r="E139" s="25"/>
      <c r="F139" s="25"/>
      <c r="G139" s="25"/>
      <c r="H139" s="25"/>
      <c r="I139" s="25"/>
      <c r="J139" s="25"/>
      <c r="K139" s="25"/>
      <c r="L139" s="25"/>
      <c r="M139" s="25"/>
      <c r="N139" s="25"/>
      <c r="O139" s="25"/>
      <c r="P139" s="25"/>
      <c r="Q139" s="214"/>
    </row>
    <row r="140" ht="45.75" hidden="1" customHeight="1" spans="1:17">
      <c r="A140" s="8">
        <v>6</v>
      </c>
      <c r="B140" s="133">
        <v>282114</v>
      </c>
      <c r="C140" s="168" t="s">
        <v>131</v>
      </c>
      <c r="D140" s="169">
        <f t="shared" si="31"/>
        <v>0</v>
      </c>
      <c r="E140" s="253"/>
      <c r="F140" s="253"/>
      <c r="G140" s="253"/>
      <c r="H140" s="253"/>
      <c r="I140" s="253"/>
      <c r="J140" s="253"/>
      <c r="K140" s="253"/>
      <c r="L140" s="253"/>
      <c r="M140" s="253"/>
      <c r="N140" s="253"/>
      <c r="O140" s="253"/>
      <c r="P140" s="253"/>
      <c r="Q140" s="214"/>
    </row>
    <row r="141" ht="75.75" hidden="1" customHeight="1" spans="1:17">
      <c r="A141" s="8">
        <v>6</v>
      </c>
      <c r="B141" s="161">
        <v>282115</v>
      </c>
      <c r="C141" s="173" t="s">
        <v>132</v>
      </c>
      <c r="D141" s="254">
        <f t="shared" si="31"/>
        <v>0</v>
      </c>
      <c r="E141" s="255"/>
      <c r="F141" s="255"/>
      <c r="G141" s="255"/>
      <c r="H141" s="255"/>
      <c r="I141" s="255"/>
      <c r="J141" s="255"/>
      <c r="K141" s="255"/>
      <c r="L141" s="255"/>
      <c r="M141" s="255"/>
      <c r="N141" s="255"/>
      <c r="O141" s="255"/>
      <c r="P141" s="301"/>
      <c r="Q141" s="214"/>
    </row>
    <row r="142" ht="18" hidden="1" customHeight="1" spans="1:17">
      <c r="A142" s="8">
        <v>6</v>
      </c>
      <c r="B142" s="127">
        <v>282116</v>
      </c>
      <c r="C142" s="128" t="s">
        <v>133</v>
      </c>
      <c r="D142" s="129">
        <f t="shared" si="31"/>
        <v>0</v>
      </c>
      <c r="E142" s="130"/>
      <c r="F142" s="130"/>
      <c r="G142" s="130"/>
      <c r="H142" s="130"/>
      <c r="I142" s="130"/>
      <c r="J142" s="130"/>
      <c r="K142" s="130"/>
      <c r="L142" s="130"/>
      <c r="M142" s="130"/>
      <c r="N142" s="130"/>
      <c r="O142" s="130"/>
      <c r="P142" s="130"/>
      <c r="Q142" s="214"/>
    </row>
    <row r="143" ht="18" hidden="1" customHeight="1" spans="1:17">
      <c r="A143" s="8">
        <v>6</v>
      </c>
      <c r="B143" s="9">
        <v>282117</v>
      </c>
      <c r="C143" s="23" t="s">
        <v>134</v>
      </c>
      <c r="D143" s="131">
        <f t="shared" si="31"/>
        <v>0</v>
      </c>
      <c r="E143" s="25"/>
      <c r="F143" s="25"/>
      <c r="G143" s="25"/>
      <c r="H143" s="25"/>
      <c r="I143" s="25"/>
      <c r="J143" s="25"/>
      <c r="K143" s="25"/>
      <c r="L143" s="25"/>
      <c r="M143" s="25"/>
      <c r="N143" s="25"/>
      <c r="O143" s="25"/>
      <c r="P143" s="25"/>
      <c r="Q143" s="214"/>
    </row>
    <row r="144" ht="45" hidden="1" customHeight="1" spans="1:17">
      <c r="A144" s="8">
        <v>6</v>
      </c>
      <c r="B144" s="9">
        <v>282118</v>
      </c>
      <c r="C144" s="23" t="s">
        <v>135</v>
      </c>
      <c r="D144" s="192">
        <f t="shared" si="31"/>
        <v>0</v>
      </c>
      <c r="E144" s="68"/>
      <c r="F144" s="68"/>
      <c r="G144" s="68"/>
      <c r="H144" s="68"/>
      <c r="I144" s="68"/>
      <c r="J144" s="68"/>
      <c r="K144" s="68"/>
      <c r="L144" s="68"/>
      <c r="M144" s="68"/>
      <c r="N144" s="68"/>
      <c r="O144" s="68"/>
      <c r="P144" s="68"/>
      <c r="Q144" s="214"/>
    </row>
    <row r="145" ht="11.25" hidden="1" customHeight="1" spans="1:17">
      <c r="A145" s="8">
        <v>5</v>
      </c>
      <c r="B145" s="133">
        <v>2822</v>
      </c>
      <c r="C145" s="148" t="s">
        <v>136</v>
      </c>
      <c r="D145" s="149">
        <f t="shared" si="31"/>
        <v>0</v>
      </c>
      <c r="E145" s="188"/>
      <c r="F145" s="188"/>
      <c r="G145" s="188"/>
      <c r="H145" s="188"/>
      <c r="I145" s="188"/>
      <c r="J145" s="188"/>
      <c r="K145" s="188"/>
      <c r="L145" s="188"/>
      <c r="M145" s="188"/>
      <c r="N145" s="188"/>
      <c r="O145" s="188"/>
      <c r="P145" s="188"/>
      <c r="Q145" s="214"/>
    </row>
    <row r="146" ht="19.5" spans="1:17">
      <c r="A146" s="8">
        <v>21</v>
      </c>
      <c r="B146" s="116">
        <v>61</v>
      </c>
      <c r="C146" s="256" t="s">
        <v>137</v>
      </c>
      <c r="D146" s="257">
        <f t="shared" si="31"/>
        <v>389730</v>
      </c>
      <c r="E146" s="258">
        <f t="shared" ref="E146:P146" si="32">E147+E194+E202+E201</f>
        <v>0</v>
      </c>
      <c r="F146" s="258">
        <f t="shared" si="32"/>
        <v>103980</v>
      </c>
      <c r="G146" s="259">
        <f t="shared" si="32"/>
        <v>96000</v>
      </c>
      <c r="H146" s="259">
        <f t="shared" si="32"/>
        <v>189750</v>
      </c>
      <c r="I146" s="259">
        <f t="shared" si="32"/>
        <v>0</v>
      </c>
      <c r="J146" s="259">
        <f t="shared" si="32"/>
        <v>0</v>
      </c>
      <c r="K146" s="259">
        <f t="shared" si="32"/>
        <v>0</v>
      </c>
      <c r="L146" s="259">
        <f t="shared" si="32"/>
        <v>0</v>
      </c>
      <c r="M146" s="259">
        <f t="shared" si="32"/>
        <v>0</v>
      </c>
      <c r="N146" s="259">
        <f t="shared" si="32"/>
        <v>0</v>
      </c>
      <c r="O146" s="259">
        <f t="shared" si="32"/>
        <v>0</v>
      </c>
      <c r="P146" s="302">
        <f t="shared" si="32"/>
        <v>0</v>
      </c>
      <c r="Q146" s="214"/>
    </row>
    <row r="147" ht="18" spans="1:17">
      <c r="A147" s="8">
        <v>3</v>
      </c>
      <c r="B147" s="120">
        <v>611</v>
      </c>
      <c r="C147" s="72" t="s">
        <v>138</v>
      </c>
      <c r="D147" s="260">
        <f t="shared" si="31"/>
        <v>389730</v>
      </c>
      <c r="E147" s="73">
        <f t="shared" ref="E147:P147" si="33">E148+E160+E189</f>
        <v>0</v>
      </c>
      <c r="F147" s="73">
        <f t="shared" si="33"/>
        <v>103980</v>
      </c>
      <c r="G147" s="74">
        <f t="shared" si="33"/>
        <v>96000</v>
      </c>
      <c r="H147" s="74">
        <f t="shared" si="33"/>
        <v>189750</v>
      </c>
      <c r="I147" s="74">
        <f t="shared" si="33"/>
        <v>0</v>
      </c>
      <c r="J147" s="74">
        <f t="shared" si="33"/>
        <v>0</v>
      </c>
      <c r="K147" s="74">
        <f t="shared" si="33"/>
        <v>0</v>
      </c>
      <c r="L147" s="74">
        <f t="shared" si="33"/>
        <v>0</v>
      </c>
      <c r="M147" s="74">
        <f t="shared" si="33"/>
        <v>0</v>
      </c>
      <c r="N147" s="74">
        <f t="shared" si="33"/>
        <v>0</v>
      </c>
      <c r="O147" s="74">
        <f t="shared" si="33"/>
        <v>0</v>
      </c>
      <c r="P147" s="303">
        <f t="shared" si="33"/>
        <v>0</v>
      </c>
      <c r="Q147" s="214"/>
    </row>
    <row r="148" ht="18.75" spans="1:17">
      <c r="A148" s="8">
        <v>4</v>
      </c>
      <c r="B148" s="123">
        <v>6111</v>
      </c>
      <c r="C148" s="141" t="s">
        <v>139</v>
      </c>
      <c r="D148" s="260">
        <f t="shared" si="31"/>
        <v>275030</v>
      </c>
      <c r="E148" s="261">
        <f t="shared" ref="E148:P148" si="34">E149+E150+E151+E152+E153+E154+E155+E156+E157+E158+E159</f>
        <v>0</v>
      </c>
      <c r="F148" s="261">
        <f t="shared" si="34"/>
        <v>98980</v>
      </c>
      <c r="G148" s="262">
        <f t="shared" si="34"/>
        <v>0</v>
      </c>
      <c r="H148" s="262">
        <f t="shared" si="34"/>
        <v>176050</v>
      </c>
      <c r="I148" s="262">
        <f t="shared" si="34"/>
        <v>0</v>
      </c>
      <c r="J148" s="262">
        <f t="shared" si="34"/>
        <v>0</v>
      </c>
      <c r="K148" s="262">
        <f t="shared" si="34"/>
        <v>0</v>
      </c>
      <c r="L148" s="262">
        <f t="shared" si="34"/>
        <v>0</v>
      </c>
      <c r="M148" s="262">
        <f t="shared" si="34"/>
        <v>0</v>
      </c>
      <c r="N148" s="262">
        <f t="shared" si="34"/>
        <v>0</v>
      </c>
      <c r="O148" s="262">
        <f t="shared" si="34"/>
        <v>0</v>
      </c>
      <c r="P148" s="304">
        <f t="shared" si="34"/>
        <v>0</v>
      </c>
      <c r="Q148" s="214"/>
    </row>
    <row r="149" ht="18.75" hidden="1" customHeight="1" spans="1:17">
      <c r="A149" s="8">
        <v>5</v>
      </c>
      <c r="B149" s="158">
        <v>61111</v>
      </c>
      <c r="C149" s="263" t="s">
        <v>140</v>
      </c>
      <c r="D149" s="159"/>
      <c r="E149" s="160"/>
      <c r="F149" s="160"/>
      <c r="G149" s="160"/>
      <c r="H149" s="160"/>
      <c r="I149" s="160"/>
      <c r="J149" s="160"/>
      <c r="K149" s="160"/>
      <c r="L149" s="160"/>
      <c r="M149" s="160"/>
      <c r="N149" s="160"/>
      <c r="O149" s="160"/>
      <c r="P149" s="160"/>
      <c r="Q149" s="214"/>
    </row>
    <row r="150" ht="18.75" spans="1:17">
      <c r="A150" s="8">
        <v>5</v>
      </c>
      <c r="B150" s="161">
        <v>61112</v>
      </c>
      <c r="C150" s="162" t="s">
        <v>141</v>
      </c>
      <c r="D150" s="260">
        <f>SUM(E150:P150)</f>
        <v>147271</v>
      </c>
      <c r="E150" s="264"/>
      <c r="F150" s="264"/>
      <c r="G150" s="264"/>
      <c r="H150" s="264">
        <v>147271</v>
      </c>
      <c r="I150" s="264"/>
      <c r="J150" s="264"/>
      <c r="K150" s="264"/>
      <c r="L150" s="264"/>
      <c r="M150" s="264"/>
      <c r="N150" s="264"/>
      <c r="O150" s="264"/>
      <c r="P150" s="305"/>
      <c r="Q150" s="214"/>
    </row>
    <row r="151" ht="18" hidden="1" customHeight="1" spans="1:17">
      <c r="A151" s="8">
        <v>5</v>
      </c>
      <c r="B151" s="127">
        <v>61113</v>
      </c>
      <c r="C151" s="185" t="s">
        <v>142</v>
      </c>
      <c r="D151" s="186">
        <f t="shared" si="31"/>
        <v>0</v>
      </c>
      <c r="E151" s="187"/>
      <c r="F151" s="187"/>
      <c r="G151" s="187"/>
      <c r="H151" s="187"/>
      <c r="I151" s="187"/>
      <c r="J151" s="187"/>
      <c r="K151" s="187"/>
      <c r="L151" s="187"/>
      <c r="M151" s="187"/>
      <c r="N151" s="187"/>
      <c r="O151" s="187"/>
      <c r="P151" s="187"/>
      <c r="Q151" s="214"/>
    </row>
    <row r="152" ht="18" hidden="1" customHeight="1" spans="1:17">
      <c r="A152" s="8">
        <v>5</v>
      </c>
      <c r="B152" s="9">
        <v>61114</v>
      </c>
      <c r="C152" s="20" t="s">
        <v>143</v>
      </c>
      <c r="D152" s="132">
        <f t="shared" si="31"/>
        <v>0</v>
      </c>
      <c r="E152" s="26"/>
      <c r="F152" s="26"/>
      <c r="G152" s="26"/>
      <c r="H152" s="26"/>
      <c r="I152" s="26"/>
      <c r="J152" s="26"/>
      <c r="K152" s="26"/>
      <c r="L152" s="26"/>
      <c r="M152" s="26"/>
      <c r="N152" s="26"/>
      <c r="O152" s="26"/>
      <c r="P152" s="26"/>
      <c r="Q152" s="214"/>
    </row>
    <row r="153" ht="18" hidden="1" customHeight="1" spans="1:17">
      <c r="A153" s="8">
        <v>5</v>
      </c>
      <c r="B153" s="9">
        <v>61115</v>
      </c>
      <c r="C153" s="20" t="s">
        <v>144</v>
      </c>
      <c r="D153" s="132">
        <f t="shared" si="31"/>
        <v>0</v>
      </c>
      <c r="E153" s="26"/>
      <c r="F153" s="26"/>
      <c r="G153" s="26"/>
      <c r="H153" s="26"/>
      <c r="I153" s="26"/>
      <c r="J153" s="26"/>
      <c r="K153" s="26"/>
      <c r="L153" s="26"/>
      <c r="M153" s="26"/>
      <c r="N153" s="26"/>
      <c r="O153" s="26"/>
      <c r="P153" s="26"/>
      <c r="Q153" s="214"/>
    </row>
    <row r="154" ht="18" hidden="1" customHeight="1" spans="1:17">
      <c r="A154" s="8">
        <v>5</v>
      </c>
      <c r="B154" s="9">
        <v>61116</v>
      </c>
      <c r="C154" s="20" t="s">
        <v>145</v>
      </c>
      <c r="D154" s="132">
        <f t="shared" si="31"/>
        <v>0</v>
      </c>
      <c r="E154" s="26"/>
      <c r="F154" s="26"/>
      <c r="G154" s="26"/>
      <c r="H154" s="26"/>
      <c r="I154" s="26"/>
      <c r="J154" s="26"/>
      <c r="K154" s="26"/>
      <c r="L154" s="26"/>
      <c r="M154" s="26"/>
      <c r="N154" s="26"/>
      <c r="O154" s="26"/>
      <c r="P154" s="26"/>
      <c r="Q154" s="214"/>
    </row>
    <row r="155" ht="18" hidden="1" customHeight="1" spans="1:17">
      <c r="A155" s="8">
        <v>5</v>
      </c>
      <c r="B155" s="9">
        <v>61117</v>
      </c>
      <c r="C155" s="20" t="s">
        <v>146</v>
      </c>
      <c r="D155" s="132">
        <f t="shared" si="31"/>
        <v>0</v>
      </c>
      <c r="E155" s="26"/>
      <c r="F155" s="26"/>
      <c r="G155" s="26"/>
      <c r="H155" s="26"/>
      <c r="I155" s="26"/>
      <c r="J155" s="26"/>
      <c r="K155" s="26"/>
      <c r="L155" s="26"/>
      <c r="M155" s="26"/>
      <c r="N155" s="26"/>
      <c r="O155" s="26"/>
      <c r="P155" s="26"/>
      <c r="Q155" s="214"/>
    </row>
    <row r="156" ht="30" hidden="1" customHeight="1" spans="1:17">
      <c r="A156" s="8">
        <v>5</v>
      </c>
      <c r="B156" s="9">
        <v>61118</v>
      </c>
      <c r="C156" s="20" t="s">
        <v>147</v>
      </c>
      <c r="D156" s="132">
        <f t="shared" si="31"/>
        <v>0</v>
      </c>
      <c r="E156" s="26"/>
      <c r="F156" s="26"/>
      <c r="G156" s="26"/>
      <c r="H156" s="26"/>
      <c r="I156" s="26"/>
      <c r="J156" s="26"/>
      <c r="K156" s="26"/>
      <c r="L156" s="26"/>
      <c r="M156" s="26"/>
      <c r="N156" s="26"/>
      <c r="O156" s="26"/>
      <c r="P156" s="26"/>
      <c r="Q156" s="214"/>
    </row>
    <row r="157" ht="18" hidden="1" customHeight="1" spans="1:17">
      <c r="A157" s="8">
        <v>5</v>
      </c>
      <c r="B157" s="9">
        <v>61119</v>
      </c>
      <c r="C157" s="20" t="s">
        <v>148</v>
      </c>
      <c r="D157" s="132">
        <f t="shared" si="31"/>
        <v>0</v>
      </c>
      <c r="E157" s="26"/>
      <c r="F157" s="26"/>
      <c r="G157" s="26"/>
      <c r="H157" s="26"/>
      <c r="I157" s="26"/>
      <c r="J157" s="26"/>
      <c r="K157" s="26"/>
      <c r="L157" s="26"/>
      <c r="M157" s="26"/>
      <c r="N157" s="26"/>
      <c r="O157" s="26"/>
      <c r="P157" s="26"/>
      <c r="Q157" s="214"/>
    </row>
    <row r="158" ht="18" hidden="1" customHeight="1" spans="1:17">
      <c r="A158" s="8">
        <v>5</v>
      </c>
      <c r="B158" s="9">
        <v>61110</v>
      </c>
      <c r="C158" s="20" t="s">
        <v>149</v>
      </c>
      <c r="D158" s="132">
        <f t="shared" si="31"/>
        <v>0</v>
      </c>
      <c r="E158" s="26"/>
      <c r="F158" s="26"/>
      <c r="G158" s="26"/>
      <c r="H158" s="26"/>
      <c r="I158" s="26"/>
      <c r="J158" s="26"/>
      <c r="K158" s="26"/>
      <c r="L158" s="26"/>
      <c r="M158" s="26"/>
      <c r="N158" s="26"/>
      <c r="O158" s="26"/>
      <c r="P158" s="26"/>
      <c r="Q158" s="214"/>
    </row>
    <row r="159" ht="18.75" customHeight="1" spans="1:17">
      <c r="A159" s="8">
        <v>5</v>
      </c>
      <c r="B159" s="133">
        <v>61111</v>
      </c>
      <c r="C159" s="148" t="s">
        <v>150</v>
      </c>
      <c r="D159" s="265">
        <f t="shared" si="31"/>
        <v>127759</v>
      </c>
      <c r="E159" s="266"/>
      <c r="F159" s="266">
        <v>98980</v>
      </c>
      <c r="G159" s="188"/>
      <c r="H159" s="188">
        <v>28779</v>
      </c>
      <c r="I159" s="188"/>
      <c r="J159" s="188"/>
      <c r="K159" s="188"/>
      <c r="L159" s="188"/>
      <c r="M159" s="188"/>
      <c r="N159" s="188"/>
      <c r="O159" s="188"/>
      <c r="P159" s="188"/>
      <c r="Q159" s="214"/>
    </row>
    <row r="160" ht="18.75" spans="1:17">
      <c r="A160" s="8">
        <v>4</v>
      </c>
      <c r="B160" s="161">
        <v>6112</v>
      </c>
      <c r="C160" s="217" t="s">
        <v>151</v>
      </c>
      <c r="D160" s="267">
        <f t="shared" si="31"/>
        <v>114700</v>
      </c>
      <c r="E160" s="268">
        <f t="shared" ref="E160:P160" si="35">E161+E168</f>
        <v>0</v>
      </c>
      <c r="F160" s="268">
        <f t="shared" si="35"/>
        <v>5000</v>
      </c>
      <c r="G160" s="269">
        <f t="shared" si="35"/>
        <v>96000</v>
      </c>
      <c r="H160" s="269">
        <f t="shared" si="35"/>
        <v>13700</v>
      </c>
      <c r="I160" s="269">
        <f t="shared" si="35"/>
        <v>0</v>
      </c>
      <c r="J160" s="269">
        <f t="shared" si="35"/>
        <v>0</v>
      </c>
      <c r="K160" s="269">
        <f t="shared" si="35"/>
        <v>0</v>
      </c>
      <c r="L160" s="269">
        <f t="shared" si="35"/>
        <v>0</v>
      </c>
      <c r="M160" s="269">
        <f t="shared" si="35"/>
        <v>0</v>
      </c>
      <c r="N160" s="269">
        <f t="shared" si="35"/>
        <v>0</v>
      </c>
      <c r="O160" s="269">
        <f t="shared" si="35"/>
        <v>0</v>
      </c>
      <c r="P160" s="306">
        <f t="shared" si="35"/>
        <v>0</v>
      </c>
      <c r="Q160" s="214"/>
    </row>
    <row r="161" ht="30" hidden="1" customHeight="1" spans="1:17">
      <c r="A161" s="8">
        <v>5</v>
      </c>
      <c r="B161" s="127">
        <v>61121</v>
      </c>
      <c r="C161" s="185" t="s">
        <v>152</v>
      </c>
      <c r="D161" s="186">
        <f t="shared" si="31"/>
        <v>0</v>
      </c>
      <c r="E161" s="270">
        <f t="shared" ref="E161:P161" si="36">SUM(E162:E167)</f>
        <v>0</v>
      </c>
      <c r="F161" s="270">
        <f t="shared" si="36"/>
        <v>0</v>
      </c>
      <c r="G161" s="270">
        <f t="shared" si="36"/>
        <v>0</v>
      </c>
      <c r="H161" s="270">
        <f t="shared" si="36"/>
        <v>0</v>
      </c>
      <c r="I161" s="270">
        <f t="shared" si="36"/>
        <v>0</v>
      </c>
      <c r="J161" s="270">
        <f t="shared" si="36"/>
        <v>0</v>
      </c>
      <c r="K161" s="270">
        <f t="shared" si="36"/>
        <v>0</v>
      </c>
      <c r="L161" s="270">
        <f t="shared" si="36"/>
        <v>0</v>
      </c>
      <c r="M161" s="270">
        <f t="shared" si="36"/>
        <v>0</v>
      </c>
      <c r="N161" s="270">
        <f t="shared" si="36"/>
        <v>0</v>
      </c>
      <c r="O161" s="270">
        <f t="shared" si="36"/>
        <v>0</v>
      </c>
      <c r="P161" s="270">
        <f t="shared" si="36"/>
        <v>0</v>
      </c>
      <c r="Q161" s="214"/>
    </row>
    <row r="162" ht="18" hidden="1" customHeight="1" spans="1:17">
      <c r="A162" s="8">
        <v>6</v>
      </c>
      <c r="B162" s="9">
        <v>611211</v>
      </c>
      <c r="C162" s="79" t="s">
        <v>153</v>
      </c>
      <c r="D162" s="271">
        <f t="shared" si="31"/>
        <v>0</v>
      </c>
      <c r="E162" s="25"/>
      <c r="F162" s="25"/>
      <c r="G162" s="25"/>
      <c r="H162" s="25"/>
      <c r="I162" s="25"/>
      <c r="J162" s="25"/>
      <c r="K162" s="25"/>
      <c r="L162" s="25"/>
      <c r="M162" s="25"/>
      <c r="N162" s="25"/>
      <c r="O162" s="25"/>
      <c r="P162" s="25"/>
      <c r="Q162" s="214"/>
    </row>
    <row r="163" ht="30" hidden="1" customHeight="1" spans="1:17">
      <c r="A163" s="8">
        <v>6</v>
      </c>
      <c r="B163" s="9">
        <v>611212</v>
      </c>
      <c r="C163" s="79" t="s">
        <v>154</v>
      </c>
      <c r="D163" s="271">
        <f t="shared" si="31"/>
        <v>0</v>
      </c>
      <c r="E163" s="25"/>
      <c r="F163" s="25"/>
      <c r="G163" s="25"/>
      <c r="H163" s="25"/>
      <c r="I163" s="25"/>
      <c r="J163" s="25"/>
      <c r="K163" s="25"/>
      <c r="L163" s="25"/>
      <c r="M163" s="25"/>
      <c r="N163" s="25"/>
      <c r="O163" s="25"/>
      <c r="P163" s="25"/>
      <c r="Q163" s="214"/>
    </row>
    <row r="164" ht="18" hidden="1" customHeight="1" spans="1:17">
      <c r="A164" s="8">
        <v>6</v>
      </c>
      <c r="B164" s="9">
        <v>611213</v>
      </c>
      <c r="C164" s="79" t="s">
        <v>155</v>
      </c>
      <c r="D164" s="272">
        <f t="shared" si="31"/>
        <v>0</v>
      </c>
      <c r="E164" s="25"/>
      <c r="F164" s="25"/>
      <c r="G164" s="25"/>
      <c r="H164" s="25"/>
      <c r="I164" s="25"/>
      <c r="J164" s="25"/>
      <c r="K164" s="25"/>
      <c r="L164" s="25"/>
      <c r="M164" s="25"/>
      <c r="N164" s="25"/>
      <c r="O164" s="25"/>
      <c r="P164" s="25"/>
      <c r="Q164" s="214"/>
    </row>
    <row r="165" ht="45" hidden="1" customHeight="1" spans="1:17">
      <c r="A165" s="8">
        <v>6</v>
      </c>
      <c r="B165" s="9">
        <v>611214</v>
      </c>
      <c r="C165" s="79" t="s">
        <v>156</v>
      </c>
      <c r="D165" s="271">
        <f t="shared" si="31"/>
        <v>0</v>
      </c>
      <c r="E165" s="25"/>
      <c r="F165" s="25"/>
      <c r="G165" s="25"/>
      <c r="H165" s="25"/>
      <c r="I165" s="25"/>
      <c r="J165" s="25"/>
      <c r="K165" s="25"/>
      <c r="L165" s="25"/>
      <c r="M165" s="25"/>
      <c r="N165" s="25"/>
      <c r="O165" s="25"/>
      <c r="P165" s="25"/>
      <c r="Q165" s="214"/>
    </row>
    <row r="166" ht="45" hidden="1" customHeight="1" spans="1:17">
      <c r="A166" s="8">
        <v>6</v>
      </c>
      <c r="B166" s="9">
        <v>611215</v>
      </c>
      <c r="C166" s="79" t="s">
        <v>157</v>
      </c>
      <c r="D166" s="271">
        <f t="shared" si="31"/>
        <v>0</v>
      </c>
      <c r="E166" s="25"/>
      <c r="F166" s="25"/>
      <c r="G166" s="25"/>
      <c r="H166" s="25"/>
      <c r="I166" s="25"/>
      <c r="J166" s="25"/>
      <c r="K166" s="25"/>
      <c r="L166" s="25"/>
      <c r="M166" s="25"/>
      <c r="N166" s="25"/>
      <c r="O166" s="25"/>
      <c r="P166" s="25"/>
      <c r="Q166" s="214"/>
    </row>
    <row r="167" ht="30.75" hidden="1" customHeight="1" spans="1:17">
      <c r="A167" s="8">
        <v>6</v>
      </c>
      <c r="B167" s="133">
        <v>611216</v>
      </c>
      <c r="C167" s="273" t="s">
        <v>158</v>
      </c>
      <c r="D167" s="274">
        <f t="shared" si="31"/>
        <v>0</v>
      </c>
      <c r="E167" s="253"/>
      <c r="F167" s="253"/>
      <c r="G167" s="253"/>
      <c r="H167" s="253"/>
      <c r="I167" s="253"/>
      <c r="J167" s="253"/>
      <c r="K167" s="253"/>
      <c r="L167" s="253"/>
      <c r="M167" s="253"/>
      <c r="N167" s="253"/>
      <c r="O167" s="253"/>
      <c r="P167" s="253"/>
      <c r="Q167" s="214"/>
    </row>
    <row r="168" ht="18.75" spans="1:17">
      <c r="A168" s="8">
        <v>5</v>
      </c>
      <c r="B168" s="161">
        <v>61122</v>
      </c>
      <c r="C168" s="162" t="s">
        <v>159</v>
      </c>
      <c r="D168" s="163">
        <f>SUM(D170:D188)</f>
        <v>114700</v>
      </c>
      <c r="E168" s="163">
        <f t="shared" ref="E168:P168" si="37">SUM(E170:E188)</f>
        <v>0</v>
      </c>
      <c r="F168" s="163">
        <f t="shared" si="37"/>
        <v>5000</v>
      </c>
      <c r="G168" s="163">
        <f t="shared" si="37"/>
        <v>96000</v>
      </c>
      <c r="H168" s="163">
        <f t="shared" si="37"/>
        <v>13700</v>
      </c>
      <c r="I168" s="163">
        <f t="shared" si="37"/>
        <v>0</v>
      </c>
      <c r="J168" s="163">
        <f t="shared" si="37"/>
        <v>0</v>
      </c>
      <c r="K168" s="163">
        <f t="shared" si="37"/>
        <v>0</v>
      </c>
      <c r="L168" s="163">
        <f t="shared" si="37"/>
        <v>0</v>
      </c>
      <c r="M168" s="163">
        <f t="shared" si="37"/>
        <v>0</v>
      </c>
      <c r="N168" s="163">
        <f t="shared" si="37"/>
        <v>0</v>
      </c>
      <c r="O168" s="163">
        <f t="shared" si="37"/>
        <v>0</v>
      </c>
      <c r="P168" s="163">
        <f t="shared" si="37"/>
        <v>0</v>
      </c>
      <c r="Q168" s="214"/>
    </row>
    <row r="169" ht="18.75" hidden="1" customHeight="1" spans="1:17">
      <c r="A169" s="8">
        <v>6</v>
      </c>
      <c r="B169" s="158">
        <v>6112211</v>
      </c>
      <c r="C169" s="275" t="s">
        <v>160</v>
      </c>
      <c r="D169" s="276">
        <f t="shared" si="31"/>
        <v>0</v>
      </c>
      <c r="E169" s="277"/>
      <c r="F169" s="278"/>
      <c r="G169" s="278"/>
      <c r="H169" s="278"/>
      <c r="I169" s="278"/>
      <c r="J169" s="278"/>
      <c r="K169" s="278"/>
      <c r="L169" s="278"/>
      <c r="M169" s="278"/>
      <c r="N169" s="278"/>
      <c r="O169" s="278"/>
      <c r="P169" s="278"/>
      <c r="Q169" s="214"/>
    </row>
    <row r="170" ht="18" hidden="1" customHeight="1" spans="1:17">
      <c r="A170" s="8">
        <v>6</v>
      </c>
      <c r="B170" s="116">
        <v>611222</v>
      </c>
      <c r="C170" s="279" t="s">
        <v>161</v>
      </c>
      <c r="D170" s="280">
        <v>0</v>
      </c>
      <c r="E170" s="281"/>
      <c r="F170" s="281"/>
      <c r="G170" s="282"/>
      <c r="H170" s="282"/>
      <c r="I170" s="282"/>
      <c r="J170" s="282"/>
      <c r="K170" s="282"/>
      <c r="L170" s="282"/>
      <c r="M170" s="282"/>
      <c r="N170" s="282"/>
      <c r="O170" s="282"/>
      <c r="P170" s="307"/>
      <c r="Q170" s="214"/>
    </row>
    <row r="171" ht="18.75" spans="1:17">
      <c r="A171" s="8">
        <v>6</v>
      </c>
      <c r="B171" s="123">
        <v>611223</v>
      </c>
      <c r="C171" s="283" t="s">
        <v>162</v>
      </c>
      <c r="D171" s="284">
        <f>SUM(E171:P171)</f>
        <v>5000</v>
      </c>
      <c r="E171" s="285"/>
      <c r="F171" s="285"/>
      <c r="G171" s="286"/>
      <c r="H171" s="286">
        <v>5000</v>
      </c>
      <c r="I171" s="286"/>
      <c r="J171" s="286"/>
      <c r="K171" s="286"/>
      <c r="L171" s="286"/>
      <c r="M171" s="286"/>
      <c r="N171" s="286"/>
      <c r="O171" s="286"/>
      <c r="P171" s="308"/>
      <c r="Q171" s="214"/>
    </row>
    <row r="172" ht="30.75" hidden="1" customHeight="1" spans="1:17">
      <c r="A172" s="8">
        <v>6</v>
      </c>
      <c r="B172" s="158">
        <v>6112214</v>
      </c>
      <c r="C172" s="275" t="s">
        <v>163</v>
      </c>
      <c r="D172" s="276">
        <f t="shared" si="31"/>
        <v>0</v>
      </c>
      <c r="E172" s="277"/>
      <c r="F172" s="278"/>
      <c r="G172" s="278"/>
      <c r="H172" s="278"/>
      <c r="I172" s="278"/>
      <c r="J172" s="278"/>
      <c r="K172" s="278"/>
      <c r="L172" s="278"/>
      <c r="M172" s="278"/>
      <c r="N172" s="278"/>
      <c r="O172" s="278"/>
      <c r="P172" s="278"/>
      <c r="Q172" s="214"/>
    </row>
    <row r="173" ht="30.75" hidden="1" customHeight="1" spans="1:17">
      <c r="A173" s="8">
        <v>6</v>
      </c>
      <c r="B173" s="161">
        <v>611225</v>
      </c>
      <c r="C173" s="287" t="s">
        <v>164</v>
      </c>
      <c r="D173" s="288">
        <f t="shared" si="31"/>
        <v>0</v>
      </c>
      <c r="E173" s="289"/>
      <c r="F173" s="289"/>
      <c r="G173" s="289"/>
      <c r="H173" s="289"/>
      <c r="I173" s="289"/>
      <c r="J173" s="289"/>
      <c r="K173" s="289"/>
      <c r="L173" s="289"/>
      <c r="M173" s="289"/>
      <c r="N173" s="289"/>
      <c r="O173" s="289"/>
      <c r="P173" s="309"/>
      <c r="Q173" s="214"/>
    </row>
    <row r="174" ht="30" hidden="1" customHeight="1" spans="1:17">
      <c r="A174" s="8">
        <v>6</v>
      </c>
      <c r="B174" s="127">
        <v>611226</v>
      </c>
      <c r="C174" s="290" t="s">
        <v>165</v>
      </c>
      <c r="D174" s="291">
        <f t="shared" si="31"/>
        <v>0</v>
      </c>
      <c r="E174" s="292"/>
      <c r="F174" s="293"/>
      <c r="G174" s="293"/>
      <c r="H174" s="293"/>
      <c r="I174" s="293"/>
      <c r="J174" s="293"/>
      <c r="K174" s="293"/>
      <c r="L174" s="293"/>
      <c r="M174" s="293"/>
      <c r="N174" s="293"/>
      <c r="O174" s="293"/>
      <c r="P174" s="293"/>
      <c r="Q174" s="214"/>
    </row>
    <row r="175" ht="30" hidden="1" customHeight="1" spans="1:17">
      <c r="A175" s="8">
        <v>6</v>
      </c>
      <c r="B175" s="9">
        <v>611227</v>
      </c>
      <c r="C175" s="80" t="s">
        <v>166</v>
      </c>
      <c r="D175" s="85">
        <f t="shared" si="31"/>
        <v>0</v>
      </c>
      <c r="E175" s="81"/>
      <c r="F175" s="82"/>
      <c r="G175" s="82"/>
      <c r="H175" s="82"/>
      <c r="I175" s="82"/>
      <c r="J175" s="82"/>
      <c r="K175" s="82"/>
      <c r="L175" s="82"/>
      <c r="M175" s="82"/>
      <c r="N175" s="82"/>
      <c r="O175" s="82"/>
      <c r="P175" s="82"/>
      <c r="Q175" s="214"/>
    </row>
    <row r="176" ht="18" hidden="1" customHeight="1" spans="1:17">
      <c r="A176" s="8">
        <v>6</v>
      </c>
      <c r="B176" s="9">
        <v>611228</v>
      </c>
      <c r="C176" s="80" t="s">
        <v>167</v>
      </c>
      <c r="D176" s="85">
        <f t="shared" si="31"/>
        <v>0</v>
      </c>
      <c r="E176" s="81"/>
      <c r="F176" s="82"/>
      <c r="G176" s="82"/>
      <c r="H176" s="82"/>
      <c r="I176" s="82"/>
      <c r="J176" s="82"/>
      <c r="K176" s="82"/>
      <c r="L176" s="82"/>
      <c r="M176" s="82"/>
      <c r="N176" s="82"/>
      <c r="O176" s="82"/>
      <c r="P176" s="82"/>
      <c r="Q176" s="214"/>
    </row>
    <row r="177" ht="30" hidden="1" customHeight="1" spans="1:17">
      <c r="A177" s="8">
        <v>6</v>
      </c>
      <c r="B177" s="9">
        <v>611229</v>
      </c>
      <c r="C177" s="80" t="s">
        <v>168</v>
      </c>
      <c r="D177" s="85">
        <f t="shared" si="31"/>
        <v>0</v>
      </c>
      <c r="E177" s="81"/>
      <c r="F177" s="82"/>
      <c r="G177" s="82"/>
      <c r="H177" s="82"/>
      <c r="I177" s="82"/>
      <c r="J177" s="82"/>
      <c r="K177" s="82"/>
      <c r="L177" s="82"/>
      <c r="M177" s="82"/>
      <c r="N177" s="82"/>
      <c r="O177" s="82"/>
      <c r="P177" s="82"/>
      <c r="Q177" s="214"/>
    </row>
    <row r="178" ht="30.75" hidden="1" customHeight="1" spans="1:17">
      <c r="A178" s="8">
        <v>6</v>
      </c>
      <c r="B178" s="133">
        <v>6112210</v>
      </c>
      <c r="C178" s="294" t="s">
        <v>169</v>
      </c>
      <c r="D178" s="295">
        <f t="shared" si="31"/>
        <v>0</v>
      </c>
      <c r="E178" s="296"/>
      <c r="F178" s="297"/>
      <c r="G178" s="297"/>
      <c r="H178" s="297"/>
      <c r="I178" s="297"/>
      <c r="J178" s="297"/>
      <c r="K178" s="297"/>
      <c r="L178" s="297"/>
      <c r="M178" s="297"/>
      <c r="N178" s="297"/>
      <c r="O178" s="297"/>
      <c r="P178" s="297"/>
      <c r="Q178" s="214"/>
    </row>
    <row r="179" ht="30.75" hidden="1" customHeight="1" spans="1:17">
      <c r="A179" s="8">
        <v>6</v>
      </c>
      <c r="B179" s="161">
        <v>6112211</v>
      </c>
      <c r="C179" s="287" t="s">
        <v>170</v>
      </c>
      <c r="D179" s="288">
        <f t="shared" si="31"/>
        <v>0</v>
      </c>
      <c r="E179" s="289"/>
      <c r="F179" s="289"/>
      <c r="G179" s="289"/>
      <c r="H179" s="289"/>
      <c r="I179" s="289"/>
      <c r="J179" s="289"/>
      <c r="K179" s="289"/>
      <c r="L179" s="289"/>
      <c r="M179" s="289"/>
      <c r="N179" s="289"/>
      <c r="O179" s="289"/>
      <c r="P179" s="309"/>
      <c r="Q179" s="214"/>
    </row>
    <row r="180" ht="30" hidden="1" customHeight="1" spans="1:17">
      <c r="A180" s="8">
        <v>6</v>
      </c>
      <c r="B180" s="127">
        <v>6112212</v>
      </c>
      <c r="C180" s="290" t="s">
        <v>171</v>
      </c>
      <c r="D180" s="291">
        <f t="shared" si="31"/>
        <v>0</v>
      </c>
      <c r="E180" s="292"/>
      <c r="F180" s="293"/>
      <c r="G180" s="293"/>
      <c r="H180" s="293"/>
      <c r="I180" s="293"/>
      <c r="J180" s="293"/>
      <c r="K180" s="293"/>
      <c r="L180" s="293"/>
      <c r="M180" s="293"/>
      <c r="N180" s="293"/>
      <c r="O180" s="293"/>
      <c r="P180" s="293"/>
      <c r="Q180" s="214"/>
    </row>
    <row r="181" ht="18" hidden="1" customHeight="1" spans="1:17">
      <c r="A181" s="8">
        <v>6</v>
      </c>
      <c r="B181" s="9">
        <v>6112213</v>
      </c>
      <c r="C181" s="80" t="s">
        <v>172</v>
      </c>
      <c r="D181" s="85">
        <f t="shared" si="31"/>
        <v>0</v>
      </c>
      <c r="E181" s="81"/>
      <c r="F181" s="82"/>
      <c r="G181" s="82"/>
      <c r="H181" s="82"/>
      <c r="I181" s="82"/>
      <c r="J181" s="82"/>
      <c r="K181" s="82"/>
      <c r="L181" s="82"/>
      <c r="M181" s="82"/>
      <c r="N181" s="82"/>
      <c r="O181" s="82"/>
      <c r="P181" s="82"/>
      <c r="Q181" s="214"/>
    </row>
    <row r="182" ht="18" hidden="1" customHeight="1" spans="1:17">
      <c r="A182" s="8">
        <v>6</v>
      </c>
      <c r="B182" s="9">
        <v>6112214</v>
      </c>
      <c r="C182" s="80" t="s">
        <v>173</v>
      </c>
      <c r="D182" s="85">
        <f t="shared" si="31"/>
        <v>0</v>
      </c>
      <c r="E182" s="81"/>
      <c r="F182" s="82"/>
      <c r="G182" s="82"/>
      <c r="H182" s="82"/>
      <c r="I182" s="82"/>
      <c r="J182" s="82"/>
      <c r="K182" s="82"/>
      <c r="L182" s="82"/>
      <c r="M182" s="82"/>
      <c r="N182" s="82"/>
      <c r="O182" s="82"/>
      <c r="P182" s="82"/>
      <c r="Q182" s="214"/>
    </row>
    <row r="183" ht="18" hidden="1" customHeight="1" spans="1:17">
      <c r="A183" s="8">
        <v>6</v>
      </c>
      <c r="B183" s="9">
        <v>6112215</v>
      </c>
      <c r="C183" s="80" t="s">
        <v>174</v>
      </c>
      <c r="D183" s="85">
        <f t="shared" si="31"/>
        <v>0</v>
      </c>
      <c r="E183" s="81"/>
      <c r="F183" s="82"/>
      <c r="G183" s="82"/>
      <c r="H183" s="82"/>
      <c r="I183" s="82"/>
      <c r="J183" s="82"/>
      <c r="K183" s="82"/>
      <c r="L183" s="82"/>
      <c r="M183" s="82"/>
      <c r="N183" s="82"/>
      <c r="O183" s="82"/>
      <c r="P183" s="82"/>
      <c r="Q183" s="214"/>
    </row>
    <row r="184" ht="30" hidden="1" customHeight="1" spans="1:17">
      <c r="A184" s="8">
        <v>6</v>
      </c>
      <c r="B184" s="9">
        <v>6112216</v>
      </c>
      <c r="C184" s="80" t="s">
        <v>175</v>
      </c>
      <c r="D184" s="85">
        <f t="shared" si="31"/>
        <v>0</v>
      </c>
      <c r="E184" s="81"/>
      <c r="F184" s="82"/>
      <c r="G184" s="82"/>
      <c r="H184" s="82"/>
      <c r="I184" s="82"/>
      <c r="J184" s="82"/>
      <c r="K184" s="82"/>
      <c r="L184" s="82"/>
      <c r="M184" s="82"/>
      <c r="N184" s="82"/>
      <c r="O184" s="82"/>
      <c r="P184" s="82"/>
      <c r="Q184" s="214"/>
    </row>
    <row r="185" ht="30" hidden="1" customHeight="1" spans="1:17">
      <c r="A185" s="8">
        <v>6</v>
      </c>
      <c r="B185" s="9">
        <v>6112217</v>
      </c>
      <c r="C185" s="80" t="s">
        <v>176</v>
      </c>
      <c r="D185" s="85">
        <f t="shared" si="31"/>
        <v>0</v>
      </c>
      <c r="E185" s="82"/>
      <c r="F185" s="82"/>
      <c r="G185" s="82"/>
      <c r="H185" s="82"/>
      <c r="I185" s="82"/>
      <c r="J185" s="82"/>
      <c r="K185" s="82"/>
      <c r="L185" s="82"/>
      <c r="M185" s="82"/>
      <c r="N185" s="82"/>
      <c r="O185" s="82"/>
      <c r="P185" s="82"/>
      <c r="Q185" s="214"/>
    </row>
    <row r="186" ht="75" hidden="1" customHeight="1" spans="1:17">
      <c r="A186" s="8">
        <v>6</v>
      </c>
      <c r="B186" s="9">
        <v>6112218</v>
      </c>
      <c r="C186" s="85" t="s">
        <v>177</v>
      </c>
      <c r="D186" s="85">
        <f t="shared" si="31"/>
        <v>0</v>
      </c>
      <c r="E186" s="82"/>
      <c r="F186" s="82"/>
      <c r="G186" s="82"/>
      <c r="H186" s="82"/>
      <c r="I186" s="82"/>
      <c r="J186" s="82"/>
      <c r="K186" s="82"/>
      <c r="L186" s="82"/>
      <c r="M186" s="82"/>
      <c r="N186" s="82"/>
      <c r="O186" s="82"/>
      <c r="P186" s="82"/>
      <c r="Q186" s="214"/>
    </row>
    <row r="187" ht="18.75" hidden="1" customHeight="1" spans="1:17">
      <c r="A187" s="8">
        <v>6</v>
      </c>
      <c r="B187" s="133">
        <v>6112219</v>
      </c>
      <c r="C187" s="294" t="s">
        <v>178</v>
      </c>
      <c r="D187" s="295">
        <f t="shared" si="31"/>
        <v>0</v>
      </c>
      <c r="E187" s="297"/>
      <c r="F187" s="297"/>
      <c r="G187" s="297"/>
      <c r="H187" s="297"/>
      <c r="I187" s="297"/>
      <c r="J187" s="297"/>
      <c r="K187" s="297"/>
      <c r="L187" s="297"/>
      <c r="M187" s="297"/>
      <c r="N187" s="297"/>
      <c r="O187" s="297"/>
      <c r="P187" s="297"/>
      <c r="Q187" s="214"/>
    </row>
    <row r="188" ht="29.25" customHeight="1" spans="1:17">
      <c r="A188" s="8">
        <v>6</v>
      </c>
      <c r="B188" s="161">
        <v>6112220</v>
      </c>
      <c r="C188" s="287" t="s">
        <v>179</v>
      </c>
      <c r="D188" s="288">
        <f t="shared" si="31"/>
        <v>109700</v>
      </c>
      <c r="E188" s="298"/>
      <c r="F188" s="298">
        <v>5000</v>
      </c>
      <c r="G188" s="289">
        <v>96000</v>
      </c>
      <c r="H188" s="289">
        <v>8700</v>
      </c>
      <c r="I188" s="289"/>
      <c r="J188" s="289"/>
      <c r="K188" s="289"/>
      <c r="L188" s="289"/>
      <c r="M188" s="289"/>
      <c r="N188" s="289"/>
      <c r="O188" s="289"/>
      <c r="P188" s="309"/>
      <c r="Q188" s="214"/>
    </row>
    <row r="189" ht="18" hidden="1" customHeight="1" spans="1:17">
      <c r="A189" s="8">
        <v>4</v>
      </c>
      <c r="B189" s="127">
        <v>6113</v>
      </c>
      <c r="C189" s="144" t="s">
        <v>180</v>
      </c>
      <c r="D189" s="299">
        <f t="shared" si="31"/>
        <v>0</v>
      </c>
      <c r="E189" s="300">
        <f t="shared" ref="E189:P189" si="38">E190+E191</f>
        <v>0</v>
      </c>
      <c r="F189" s="300">
        <f t="shared" si="38"/>
        <v>0</v>
      </c>
      <c r="G189" s="300">
        <f t="shared" si="38"/>
        <v>0</v>
      </c>
      <c r="H189" s="300">
        <f t="shared" si="38"/>
        <v>0</v>
      </c>
      <c r="I189" s="300">
        <f t="shared" si="38"/>
        <v>0</v>
      </c>
      <c r="J189" s="300">
        <f t="shared" si="38"/>
        <v>0</v>
      </c>
      <c r="K189" s="300">
        <f t="shared" si="38"/>
        <v>0</v>
      </c>
      <c r="L189" s="300">
        <f t="shared" si="38"/>
        <v>0</v>
      </c>
      <c r="M189" s="300">
        <f t="shared" si="38"/>
        <v>0</v>
      </c>
      <c r="N189" s="300">
        <f t="shared" si="38"/>
        <v>0</v>
      </c>
      <c r="O189" s="300">
        <f t="shared" si="38"/>
        <v>0</v>
      </c>
      <c r="P189" s="300">
        <f t="shared" si="38"/>
        <v>0</v>
      </c>
      <c r="Q189" s="214"/>
    </row>
    <row r="190" ht="18" hidden="1" customHeight="1" spans="1:17">
      <c r="A190" s="8">
        <v>5</v>
      </c>
      <c r="B190" s="9">
        <v>61131</v>
      </c>
      <c r="C190" s="20" t="s">
        <v>181</v>
      </c>
      <c r="D190" s="132">
        <f t="shared" si="31"/>
        <v>0</v>
      </c>
      <c r="E190" s="26"/>
      <c r="F190" s="26"/>
      <c r="G190" s="26"/>
      <c r="H190" s="26"/>
      <c r="I190" s="26"/>
      <c r="J190" s="26"/>
      <c r="K190" s="26"/>
      <c r="L190" s="26"/>
      <c r="M190" s="26"/>
      <c r="N190" s="26"/>
      <c r="O190" s="26"/>
      <c r="P190" s="26"/>
      <c r="Q190" s="214"/>
    </row>
    <row r="191" ht="30" hidden="1" customHeight="1" spans="1:17">
      <c r="A191" s="8">
        <v>5</v>
      </c>
      <c r="B191" s="9">
        <v>61132</v>
      </c>
      <c r="C191" s="20" t="s">
        <v>182</v>
      </c>
      <c r="D191" s="132">
        <f t="shared" si="31"/>
        <v>0</v>
      </c>
      <c r="E191" s="87">
        <f t="shared" ref="E191:P191" si="39">E192+E193</f>
        <v>0</v>
      </c>
      <c r="F191" s="87">
        <f t="shared" si="39"/>
        <v>0</v>
      </c>
      <c r="G191" s="87">
        <f t="shared" si="39"/>
        <v>0</v>
      </c>
      <c r="H191" s="87">
        <f t="shared" si="39"/>
        <v>0</v>
      </c>
      <c r="I191" s="87">
        <f t="shared" si="39"/>
        <v>0</v>
      </c>
      <c r="J191" s="87">
        <f t="shared" si="39"/>
        <v>0</v>
      </c>
      <c r="K191" s="87">
        <f t="shared" si="39"/>
        <v>0</v>
      </c>
      <c r="L191" s="87">
        <f t="shared" si="39"/>
        <v>0</v>
      </c>
      <c r="M191" s="87">
        <f t="shared" si="39"/>
        <v>0</v>
      </c>
      <c r="N191" s="87">
        <f t="shared" si="39"/>
        <v>0</v>
      </c>
      <c r="O191" s="87">
        <f t="shared" si="39"/>
        <v>0</v>
      </c>
      <c r="P191" s="87">
        <f t="shared" si="39"/>
        <v>0</v>
      </c>
      <c r="Q191" s="214"/>
    </row>
    <row r="192" ht="18" hidden="1" customHeight="1" spans="1:17">
      <c r="A192" s="8">
        <v>6</v>
      </c>
      <c r="B192" s="9">
        <v>611321</v>
      </c>
      <c r="C192" s="80" t="s">
        <v>183</v>
      </c>
      <c r="D192" s="85">
        <f t="shared" si="31"/>
        <v>0</v>
      </c>
      <c r="E192" s="82"/>
      <c r="F192" s="82"/>
      <c r="G192" s="82"/>
      <c r="H192" s="82"/>
      <c r="I192" s="82"/>
      <c r="J192" s="82"/>
      <c r="K192" s="82"/>
      <c r="L192" s="82"/>
      <c r="M192" s="82"/>
      <c r="N192" s="82"/>
      <c r="O192" s="82"/>
      <c r="P192" s="82"/>
      <c r="Q192" s="214"/>
    </row>
    <row r="193" ht="30" hidden="1" customHeight="1" spans="1:17">
      <c r="A193" s="8">
        <v>6</v>
      </c>
      <c r="B193" s="9">
        <v>611322</v>
      </c>
      <c r="C193" s="80" t="s">
        <v>184</v>
      </c>
      <c r="D193" s="85">
        <f t="shared" si="31"/>
        <v>0</v>
      </c>
      <c r="E193" s="82"/>
      <c r="F193" s="82"/>
      <c r="G193" s="82"/>
      <c r="H193" s="82"/>
      <c r="I193" s="82"/>
      <c r="J193" s="82"/>
      <c r="K193" s="82"/>
      <c r="L193" s="82"/>
      <c r="M193" s="82"/>
      <c r="N193" s="82"/>
      <c r="O193" s="82"/>
      <c r="P193" s="82"/>
      <c r="Q193" s="214"/>
    </row>
    <row r="194" ht="18" hidden="1" customHeight="1" spans="1:17">
      <c r="A194" s="8">
        <v>3</v>
      </c>
      <c r="B194" s="9">
        <v>612</v>
      </c>
      <c r="C194" s="72" t="s">
        <v>185</v>
      </c>
      <c r="D194" s="310">
        <f t="shared" si="31"/>
        <v>0</v>
      </c>
      <c r="E194" s="88">
        <f t="shared" ref="E194:P194" si="40">E195+E196</f>
        <v>0</v>
      </c>
      <c r="F194" s="88">
        <f t="shared" si="40"/>
        <v>0</v>
      </c>
      <c r="G194" s="88">
        <f t="shared" si="40"/>
        <v>0</v>
      </c>
      <c r="H194" s="88">
        <f t="shared" si="40"/>
        <v>0</v>
      </c>
      <c r="I194" s="88">
        <f t="shared" si="40"/>
        <v>0</v>
      </c>
      <c r="J194" s="88">
        <f t="shared" si="40"/>
        <v>0</v>
      </c>
      <c r="K194" s="88">
        <f t="shared" si="40"/>
        <v>0</v>
      </c>
      <c r="L194" s="88">
        <f t="shared" si="40"/>
        <v>0</v>
      </c>
      <c r="M194" s="88">
        <f t="shared" si="40"/>
        <v>0</v>
      </c>
      <c r="N194" s="88">
        <f t="shared" si="40"/>
        <v>0</v>
      </c>
      <c r="O194" s="88">
        <f t="shared" si="40"/>
        <v>0</v>
      </c>
      <c r="P194" s="88">
        <f t="shared" si="40"/>
        <v>0</v>
      </c>
      <c r="Q194" s="214"/>
    </row>
    <row r="195" ht="18" hidden="1" customHeight="1" spans="1:17">
      <c r="A195" s="8">
        <v>4</v>
      </c>
      <c r="B195" s="9">
        <v>6121</v>
      </c>
      <c r="C195" s="17" t="s">
        <v>186</v>
      </c>
      <c r="D195" s="238">
        <f t="shared" si="31"/>
        <v>0</v>
      </c>
      <c r="E195" s="27"/>
      <c r="F195" s="27"/>
      <c r="G195" s="27"/>
      <c r="H195" s="27"/>
      <c r="I195" s="27"/>
      <c r="J195" s="27"/>
      <c r="K195" s="27"/>
      <c r="L195" s="27"/>
      <c r="M195" s="27"/>
      <c r="N195" s="27"/>
      <c r="O195" s="27"/>
      <c r="P195" s="27"/>
      <c r="Q195" s="214"/>
    </row>
    <row r="196" ht="18" hidden="1" customHeight="1" spans="1:17">
      <c r="A196" s="8">
        <v>4</v>
      </c>
      <c r="B196" s="9">
        <v>6122</v>
      </c>
      <c r="C196" s="17" t="s">
        <v>187</v>
      </c>
      <c r="D196" s="238">
        <f t="shared" si="31"/>
        <v>0</v>
      </c>
      <c r="E196" s="86">
        <f t="shared" ref="E196:P196" si="41">E197+E198+E199+E200</f>
        <v>0</v>
      </c>
      <c r="F196" s="86">
        <f t="shared" si="41"/>
        <v>0</v>
      </c>
      <c r="G196" s="86">
        <f t="shared" si="41"/>
        <v>0</v>
      </c>
      <c r="H196" s="86">
        <f t="shared" si="41"/>
        <v>0</v>
      </c>
      <c r="I196" s="86">
        <f t="shared" si="41"/>
        <v>0</v>
      </c>
      <c r="J196" s="86">
        <f t="shared" si="41"/>
        <v>0</v>
      </c>
      <c r="K196" s="86">
        <f t="shared" si="41"/>
        <v>0</v>
      </c>
      <c r="L196" s="86">
        <f t="shared" si="41"/>
        <v>0</v>
      </c>
      <c r="M196" s="86">
        <f t="shared" si="41"/>
        <v>0</v>
      </c>
      <c r="N196" s="86">
        <f t="shared" si="41"/>
        <v>0</v>
      </c>
      <c r="O196" s="86">
        <f t="shared" si="41"/>
        <v>0</v>
      </c>
      <c r="P196" s="86">
        <f t="shared" si="41"/>
        <v>0</v>
      </c>
      <c r="Q196" s="214"/>
    </row>
    <row r="197" ht="18" hidden="1" customHeight="1" spans="1:17">
      <c r="A197" s="8">
        <v>5</v>
      </c>
      <c r="B197" s="9">
        <v>61221</v>
      </c>
      <c r="C197" s="20" t="s">
        <v>188</v>
      </c>
      <c r="D197" s="132">
        <f t="shared" si="31"/>
        <v>0</v>
      </c>
      <c r="E197" s="26"/>
      <c r="F197" s="26"/>
      <c r="G197" s="26"/>
      <c r="H197" s="26"/>
      <c r="I197" s="26"/>
      <c r="J197" s="26"/>
      <c r="K197" s="26"/>
      <c r="L197" s="26"/>
      <c r="M197" s="26"/>
      <c r="N197" s="26"/>
      <c r="O197" s="26"/>
      <c r="P197" s="26"/>
      <c r="Q197" s="214"/>
    </row>
    <row r="198" ht="18" hidden="1" customHeight="1" spans="1:17">
      <c r="A198" s="8">
        <v>5</v>
      </c>
      <c r="B198" s="9">
        <v>61222</v>
      </c>
      <c r="C198" s="20" t="s">
        <v>189</v>
      </c>
      <c r="D198" s="132">
        <f t="shared" si="31"/>
        <v>0</v>
      </c>
      <c r="E198" s="26"/>
      <c r="F198" s="26"/>
      <c r="G198" s="26"/>
      <c r="H198" s="26"/>
      <c r="I198" s="26"/>
      <c r="J198" s="26"/>
      <c r="K198" s="26"/>
      <c r="L198" s="26"/>
      <c r="M198" s="26"/>
      <c r="N198" s="26"/>
      <c r="O198" s="26"/>
      <c r="P198" s="26"/>
      <c r="Q198" s="214"/>
    </row>
    <row r="199" ht="18" hidden="1" customHeight="1" spans="1:17">
      <c r="A199" s="8">
        <v>5</v>
      </c>
      <c r="B199" s="9">
        <v>61223</v>
      </c>
      <c r="C199" s="20" t="s">
        <v>190</v>
      </c>
      <c r="D199" s="132">
        <f t="shared" si="31"/>
        <v>0</v>
      </c>
      <c r="E199" s="26"/>
      <c r="F199" s="26"/>
      <c r="G199" s="26"/>
      <c r="H199" s="26"/>
      <c r="I199" s="26"/>
      <c r="J199" s="26"/>
      <c r="K199" s="26"/>
      <c r="L199" s="26"/>
      <c r="M199" s="26"/>
      <c r="N199" s="26"/>
      <c r="O199" s="26"/>
      <c r="P199" s="26"/>
      <c r="Q199" s="214"/>
    </row>
    <row r="200" ht="45" hidden="1" customHeight="1" spans="1:17">
      <c r="A200" s="8">
        <v>5</v>
      </c>
      <c r="B200" s="9">
        <v>61224</v>
      </c>
      <c r="C200" s="20" t="s">
        <v>191</v>
      </c>
      <c r="D200" s="132">
        <f t="shared" si="31"/>
        <v>0</v>
      </c>
      <c r="E200" s="26"/>
      <c r="F200" s="26"/>
      <c r="G200" s="26"/>
      <c r="H200" s="26"/>
      <c r="I200" s="26"/>
      <c r="J200" s="26"/>
      <c r="K200" s="26"/>
      <c r="L200" s="26"/>
      <c r="M200" s="26"/>
      <c r="N200" s="26"/>
      <c r="O200" s="26"/>
      <c r="P200" s="26"/>
      <c r="Q200" s="214"/>
    </row>
    <row r="201" ht="18" hidden="1" customHeight="1" spans="1:17">
      <c r="A201" s="8">
        <v>3</v>
      </c>
      <c r="B201" s="9">
        <v>613</v>
      </c>
      <c r="C201" s="72" t="s">
        <v>192</v>
      </c>
      <c r="D201" s="310">
        <f t="shared" si="31"/>
        <v>0</v>
      </c>
      <c r="E201" s="65"/>
      <c r="F201" s="65"/>
      <c r="G201" s="65"/>
      <c r="H201" s="65"/>
      <c r="I201" s="65"/>
      <c r="J201" s="65"/>
      <c r="K201" s="65"/>
      <c r="L201" s="65"/>
      <c r="M201" s="65"/>
      <c r="N201" s="65"/>
      <c r="O201" s="65"/>
      <c r="P201" s="65"/>
      <c r="Q201" s="214"/>
    </row>
    <row r="202" ht="18" hidden="1" customHeight="1" spans="1:17">
      <c r="A202" s="8">
        <v>3</v>
      </c>
      <c r="B202" s="9">
        <v>614</v>
      </c>
      <c r="C202" s="72" t="s">
        <v>193</v>
      </c>
      <c r="D202" s="310">
        <f t="shared" si="31"/>
        <v>0</v>
      </c>
      <c r="E202" s="88">
        <f t="shared" ref="E202:P202" si="42">E203+E204+E205+E208</f>
        <v>0</v>
      </c>
      <c r="F202" s="88">
        <f t="shared" si="42"/>
        <v>0</v>
      </c>
      <c r="G202" s="88">
        <f t="shared" si="42"/>
        <v>0</v>
      </c>
      <c r="H202" s="88">
        <f t="shared" si="42"/>
        <v>0</v>
      </c>
      <c r="I202" s="88">
        <f t="shared" si="42"/>
        <v>0</v>
      </c>
      <c r="J202" s="88">
        <f t="shared" si="42"/>
        <v>0</v>
      </c>
      <c r="K202" s="88">
        <f t="shared" si="42"/>
        <v>0</v>
      </c>
      <c r="L202" s="88">
        <f t="shared" si="42"/>
        <v>0</v>
      </c>
      <c r="M202" s="88">
        <f t="shared" si="42"/>
        <v>0</v>
      </c>
      <c r="N202" s="88">
        <f t="shared" si="42"/>
        <v>0</v>
      </c>
      <c r="O202" s="88">
        <f t="shared" si="42"/>
        <v>0</v>
      </c>
      <c r="P202" s="88">
        <f t="shared" si="42"/>
        <v>0</v>
      </c>
      <c r="Q202" s="214"/>
    </row>
    <row r="203" ht="18" hidden="1" customHeight="1" spans="1:17">
      <c r="A203" s="8">
        <v>4</v>
      </c>
      <c r="B203" s="9">
        <v>6141</v>
      </c>
      <c r="C203" s="17" t="s">
        <v>194</v>
      </c>
      <c r="D203" s="238">
        <f t="shared" ref="D203:D247" si="43">SUM(E203:P203)</f>
        <v>0</v>
      </c>
      <c r="E203" s="27"/>
      <c r="F203" s="27"/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214"/>
    </row>
    <row r="204" ht="18" hidden="1" customHeight="1" spans="1:17">
      <c r="A204" s="8">
        <v>4</v>
      </c>
      <c r="B204" s="9">
        <v>6142</v>
      </c>
      <c r="C204" s="17" t="s">
        <v>195</v>
      </c>
      <c r="D204" s="238">
        <f t="shared" si="43"/>
        <v>0</v>
      </c>
      <c r="E204" s="27"/>
      <c r="F204" s="27"/>
      <c r="G204" s="27"/>
      <c r="H204" s="27"/>
      <c r="I204" s="27"/>
      <c r="J204" s="27"/>
      <c r="K204" s="27"/>
      <c r="L204" s="27"/>
      <c r="M204" s="27"/>
      <c r="N204" s="27"/>
      <c r="O204" s="27"/>
      <c r="P204" s="27"/>
      <c r="Q204" s="214"/>
    </row>
    <row r="205" ht="18" hidden="1" customHeight="1" spans="1:17">
      <c r="A205" s="8">
        <v>4</v>
      </c>
      <c r="B205" s="9">
        <v>6143</v>
      </c>
      <c r="C205" s="17" t="s">
        <v>196</v>
      </c>
      <c r="D205" s="238">
        <f t="shared" si="43"/>
        <v>0</v>
      </c>
      <c r="E205" s="86">
        <f t="shared" ref="E205:P205" si="44">E206+E207</f>
        <v>0</v>
      </c>
      <c r="F205" s="86">
        <f t="shared" si="44"/>
        <v>0</v>
      </c>
      <c r="G205" s="86">
        <f t="shared" si="44"/>
        <v>0</v>
      </c>
      <c r="H205" s="86">
        <f t="shared" si="44"/>
        <v>0</v>
      </c>
      <c r="I205" s="86">
        <f t="shared" si="44"/>
        <v>0</v>
      </c>
      <c r="J205" s="86">
        <f t="shared" si="44"/>
        <v>0</v>
      </c>
      <c r="K205" s="86">
        <f t="shared" si="44"/>
        <v>0</v>
      </c>
      <c r="L205" s="86">
        <f t="shared" si="44"/>
        <v>0</v>
      </c>
      <c r="M205" s="86">
        <f t="shared" si="44"/>
        <v>0</v>
      </c>
      <c r="N205" s="86">
        <f t="shared" si="44"/>
        <v>0</v>
      </c>
      <c r="O205" s="86">
        <f t="shared" si="44"/>
        <v>0</v>
      </c>
      <c r="P205" s="86">
        <f t="shared" si="44"/>
        <v>0</v>
      </c>
      <c r="Q205" s="214"/>
    </row>
    <row r="206" ht="45" hidden="1" customHeight="1" spans="1:17">
      <c r="A206" s="8">
        <v>5</v>
      </c>
      <c r="B206" s="9">
        <v>61431</v>
      </c>
      <c r="C206" s="20" t="s">
        <v>197</v>
      </c>
      <c r="D206" s="132">
        <f t="shared" si="43"/>
        <v>0</v>
      </c>
      <c r="E206" s="26"/>
      <c r="F206" s="26"/>
      <c r="G206" s="26"/>
      <c r="H206" s="26"/>
      <c r="I206" s="26"/>
      <c r="J206" s="26"/>
      <c r="K206" s="26"/>
      <c r="L206" s="26"/>
      <c r="M206" s="26"/>
      <c r="N206" s="26"/>
      <c r="O206" s="26"/>
      <c r="P206" s="26"/>
      <c r="Q206" s="214"/>
    </row>
    <row r="207" ht="30" hidden="1" customHeight="1" spans="1:17">
      <c r="A207" s="8">
        <v>5</v>
      </c>
      <c r="B207" s="9">
        <v>61432</v>
      </c>
      <c r="C207" s="20" t="s">
        <v>198</v>
      </c>
      <c r="D207" s="132">
        <f t="shared" si="43"/>
        <v>0</v>
      </c>
      <c r="E207" s="26"/>
      <c r="F207" s="26"/>
      <c r="G207" s="26"/>
      <c r="H207" s="26"/>
      <c r="I207" s="26"/>
      <c r="J207" s="26"/>
      <c r="K207" s="26"/>
      <c r="L207" s="26"/>
      <c r="M207" s="26"/>
      <c r="N207" s="26"/>
      <c r="O207" s="26"/>
      <c r="P207" s="26"/>
      <c r="Q207" s="214"/>
    </row>
    <row r="208" ht="30" hidden="1" customHeight="1" spans="1:17">
      <c r="A208" s="8">
        <v>4</v>
      </c>
      <c r="B208" s="9">
        <v>6144</v>
      </c>
      <c r="C208" s="17" t="s">
        <v>199</v>
      </c>
      <c r="D208" s="238">
        <f t="shared" si="43"/>
        <v>0</v>
      </c>
      <c r="E208" s="27"/>
      <c r="F208" s="27"/>
      <c r="G208" s="27"/>
      <c r="H208" s="27"/>
      <c r="I208" s="27"/>
      <c r="J208" s="27"/>
      <c r="K208" s="27"/>
      <c r="L208" s="27"/>
      <c r="M208" s="27"/>
      <c r="N208" s="27"/>
      <c r="O208" s="27"/>
      <c r="P208" s="27"/>
      <c r="Q208" s="214"/>
    </row>
    <row r="209" ht="19.5" hidden="1" customHeight="1" spans="1:17">
      <c r="A209" s="8">
        <v>2</v>
      </c>
      <c r="B209" s="89">
        <v>62</v>
      </c>
      <c r="C209" s="10" t="s">
        <v>200</v>
      </c>
      <c r="D209" s="311">
        <f t="shared" si="43"/>
        <v>0</v>
      </c>
      <c r="E209" s="90">
        <f t="shared" ref="E209:P209" si="45">E210+E217+E224</f>
        <v>0</v>
      </c>
      <c r="F209" s="90">
        <f t="shared" si="45"/>
        <v>0</v>
      </c>
      <c r="G209" s="90">
        <f t="shared" si="45"/>
        <v>0</v>
      </c>
      <c r="H209" s="90">
        <f t="shared" si="45"/>
        <v>0</v>
      </c>
      <c r="I209" s="90">
        <f t="shared" si="45"/>
        <v>0</v>
      </c>
      <c r="J209" s="90">
        <f t="shared" si="45"/>
        <v>0</v>
      </c>
      <c r="K209" s="90">
        <f t="shared" si="45"/>
        <v>0</v>
      </c>
      <c r="L209" s="90">
        <f t="shared" si="45"/>
        <v>0</v>
      </c>
      <c r="M209" s="90">
        <f t="shared" si="45"/>
        <v>0</v>
      </c>
      <c r="N209" s="90">
        <f t="shared" si="45"/>
        <v>0</v>
      </c>
      <c r="O209" s="90">
        <f t="shared" si="45"/>
        <v>0</v>
      </c>
      <c r="P209" s="90">
        <f t="shared" si="45"/>
        <v>0</v>
      </c>
      <c r="Q209" s="214"/>
    </row>
    <row r="210" ht="19.5" hidden="1" customHeight="1" spans="1:17">
      <c r="A210" s="8">
        <v>3</v>
      </c>
      <c r="B210" s="89">
        <v>621</v>
      </c>
      <c r="C210" s="72" t="s">
        <v>201</v>
      </c>
      <c r="D210" s="310">
        <f t="shared" si="43"/>
        <v>0</v>
      </c>
      <c r="E210" s="91">
        <f t="shared" ref="E210:P210" si="46">SUM(E211:E216)</f>
        <v>0</v>
      </c>
      <c r="F210" s="91">
        <f t="shared" si="46"/>
        <v>0</v>
      </c>
      <c r="G210" s="91">
        <f t="shared" si="46"/>
        <v>0</v>
      </c>
      <c r="H210" s="91">
        <f t="shared" si="46"/>
        <v>0</v>
      </c>
      <c r="I210" s="91">
        <f t="shared" si="46"/>
        <v>0</v>
      </c>
      <c r="J210" s="91">
        <f t="shared" si="46"/>
        <v>0</v>
      </c>
      <c r="K210" s="91">
        <f t="shared" si="46"/>
        <v>0</v>
      </c>
      <c r="L210" s="91">
        <f t="shared" si="46"/>
        <v>0</v>
      </c>
      <c r="M210" s="91">
        <f t="shared" si="46"/>
        <v>0</v>
      </c>
      <c r="N210" s="91">
        <f t="shared" si="46"/>
        <v>0</v>
      </c>
      <c r="O210" s="91">
        <f t="shared" si="46"/>
        <v>0</v>
      </c>
      <c r="P210" s="91">
        <f t="shared" si="46"/>
        <v>0</v>
      </c>
      <c r="Q210" s="214"/>
    </row>
    <row r="211" ht="30" hidden="1" customHeight="1" spans="1:17">
      <c r="A211" s="8">
        <v>4</v>
      </c>
      <c r="B211" s="89">
        <v>6213</v>
      </c>
      <c r="C211" s="17" t="s">
        <v>202</v>
      </c>
      <c r="D211" s="238">
        <f t="shared" si="43"/>
        <v>0</v>
      </c>
      <c r="E211" s="27"/>
      <c r="F211" s="27"/>
      <c r="G211" s="27"/>
      <c r="H211" s="27"/>
      <c r="I211" s="27"/>
      <c r="J211" s="27"/>
      <c r="K211" s="27"/>
      <c r="L211" s="27"/>
      <c r="M211" s="27"/>
      <c r="N211" s="27"/>
      <c r="O211" s="27"/>
      <c r="P211" s="27"/>
      <c r="Q211" s="214"/>
    </row>
    <row r="212" ht="18" hidden="1" customHeight="1" spans="1:17">
      <c r="A212" s="8">
        <v>4</v>
      </c>
      <c r="B212" s="89">
        <v>6214</v>
      </c>
      <c r="C212" s="17" t="s">
        <v>203</v>
      </c>
      <c r="D212" s="238">
        <f t="shared" si="43"/>
        <v>0</v>
      </c>
      <c r="E212" s="27"/>
      <c r="F212" s="27"/>
      <c r="G212" s="27"/>
      <c r="H212" s="27"/>
      <c r="I212" s="27"/>
      <c r="J212" s="27"/>
      <c r="K212" s="27"/>
      <c r="L212" s="27"/>
      <c r="M212" s="27"/>
      <c r="N212" s="27"/>
      <c r="O212" s="27"/>
      <c r="P212" s="27"/>
      <c r="Q212" s="214"/>
    </row>
    <row r="213" ht="18" hidden="1" customHeight="1" spans="1:17">
      <c r="A213" s="8">
        <v>4</v>
      </c>
      <c r="B213" s="89">
        <v>6215</v>
      </c>
      <c r="C213" s="17" t="s">
        <v>204</v>
      </c>
      <c r="D213" s="238">
        <f t="shared" si="43"/>
        <v>0</v>
      </c>
      <c r="E213" s="27"/>
      <c r="F213" s="27"/>
      <c r="G213" s="27"/>
      <c r="H213" s="27"/>
      <c r="I213" s="27"/>
      <c r="J213" s="27"/>
      <c r="K213" s="27"/>
      <c r="L213" s="27"/>
      <c r="M213" s="27"/>
      <c r="N213" s="27"/>
      <c r="O213" s="27"/>
      <c r="P213" s="27"/>
      <c r="Q213" s="214"/>
    </row>
    <row r="214" ht="30" hidden="1" customHeight="1" spans="1:17">
      <c r="A214" s="8">
        <v>4</v>
      </c>
      <c r="B214" s="89">
        <v>6216</v>
      </c>
      <c r="C214" s="17" t="s">
        <v>205</v>
      </c>
      <c r="D214" s="238">
        <f t="shared" si="43"/>
        <v>0</v>
      </c>
      <c r="E214" s="27"/>
      <c r="F214" s="27"/>
      <c r="G214" s="27"/>
      <c r="H214" s="27"/>
      <c r="I214" s="27"/>
      <c r="J214" s="27"/>
      <c r="K214" s="27"/>
      <c r="L214" s="27"/>
      <c r="M214" s="27"/>
      <c r="N214" s="27"/>
      <c r="O214" s="27"/>
      <c r="P214" s="27"/>
      <c r="Q214" s="214"/>
    </row>
    <row r="215" ht="30" hidden="1" customHeight="1" spans="1:17">
      <c r="A215" s="8">
        <v>4</v>
      </c>
      <c r="B215" s="89">
        <v>6217</v>
      </c>
      <c r="C215" s="17" t="s">
        <v>206</v>
      </c>
      <c r="D215" s="238">
        <f t="shared" si="43"/>
        <v>0</v>
      </c>
      <c r="E215" s="27"/>
      <c r="F215" s="27"/>
      <c r="G215" s="27"/>
      <c r="H215" s="27"/>
      <c r="I215" s="27"/>
      <c r="J215" s="27"/>
      <c r="K215" s="27"/>
      <c r="L215" s="27"/>
      <c r="M215" s="27"/>
      <c r="N215" s="27"/>
      <c r="O215" s="27"/>
      <c r="P215" s="27"/>
      <c r="Q215" s="214"/>
    </row>
    <row r="216" ht="30" hidden="1" customHeight="1" spans="1:17">
      <c r="A216" s="8">
        <v>4</v>
      </c>
      <c r="B216" s="89">
        <v>6218</v>
      </c>
      <c r="C216" s="17" t="s">
        <v>207</v>
      </c>
      <c r="D216" s="238">
        <f t="shared" si="43"/>
        <v>0</v>
      </c>
      <c r="E216" s="27"/>
      <c r="F216" s="27"/>
      <c r="G216" s="27"/>
      <c r="H216" s="27"/>
      <c r="I216" s="27"/>
      <c r="J216" s="27"/>
      <c r="K216" s="27"/>
      <c r="L216" s="27"/>
      <c r="M216" s="27"/>
      <c r="N216" s="27"/>
      <c r="O216" s="27"/>
      <c r="P216" s="27"/>
      <c r="Q216" s="214"/>
    </row>
    <row r="217" ht="19.5" hidden="1" customHeight="1" spans="1:17">
      <c r="A217" s="8">
        <v>3</v>
      </c>
      <c r="B217" s="89">
        <v>622</v>
      </c>
      <c r="C217" s="72" t="s">
        <v>208</v>
      </c>
      <c r="D217" s="310">
        <f t="shared" si="43"/>
        <v>0</v>
      </c>
      <c r="E217" s="91">
        <f t="shared" ref="E217:P217" si="47">SUM(E218:E223)</f>
        <v>0</v>
      </c>
      <c r="F217" s="91">
        <f t="shared" si="47"/>
        <v>0</v>
      </c>
      <c r="G217" s="91">
        <f t="shared" si="47"/>
        <v>0</v>
      </c>
      <c r="H217" s="91">
        <f t="shared" si="47"/>
        <v>0</v>
      </c>
      <c r="I217" s="91">
        <f t="shared" si="47"/>
        <v>0</v>
      </c>
      <c r="J217" s="91">
        <f t="shared" si="47"/>
        <v>0</v>
      </c>
      <c r="K217" s="91">
        <f t="shared" si="47"/>
        <v>0</v>
      </c>
      <c r="L217" s="91">
        <f t="shared" si="47"/>
        <v>0</v>
      </c>
      <c r="M217" s="91">
        <f t="shared" si="47"/>
        <v>0</v>
      </c>
      <c r="N217" s="91">
        <f t="shared" si="47"/>
        <v>0</v>
      </c>
      <c r="O217" s="91">
        <f t="shared" si="47"/>
        <v>0</v>
      </c>
      <c r="P217" s="91">
        <f t="shared" si="47"/>
        <v>0</v>
      </c>
      <c r="Q217" s="214"/>
    </row>
    <row r="218" ht="30" hidden="1" customHeight="1" spans="1:17">
      <c r="A218" s="8">
        <v>4</v>
      </c>
      <c r="B218" s="89">
        <v>6223</v>
      </c>
      <c r="C218" s="17" t="s">
        <v>202</v>
      </c>
      <c r="D218" s="238">
        <f t="shared" si="43"/>
        <v>0</v>
      </c>
      <c r="E218" s="27"/>
      <c r="F218" s="27"/>
      <c r="G218" s="27"/>
      <c r="H218" s="27"/>
      <c r="I218" s="27"/>
      <c r="J218" s="27"/>
      <c r="K218" s="27"/>
      <c r="L218" s="27"/>
      <c r="M218" s="27"/>
      <c r="N218" s="27"/>
      <c r="O218" s="27"/>
      <c r="P218" s="27"/>
      <c r="Q218" s="214"/>
    </row>
    <row r="219" ht="18" hidden="1" customHeight="1" spans="1:17">
      <c r="A219" s="8">
        <v>4</v>
      </c>
      <c r="B219" s="89">
        <v>6224</v>
      </c>
      <c r="C219" s="17" t="s">
        <v>203</v>
      </c>
      <c r="D219" s="238">
        <f t="shared" si="43"/>
        <v>0</v>
      </c>
      <c r="E219" s="27"/>
      <c r="F219" s="27"/>
      <c r="G219" s="27"/>
      <c r="H219" s="27"/>
      <c r="I219" s="27"/>
      <c r="J219" s="27"/>
      <c r="K219" s="27"/>
      <c r="L219" s="27"/>
      <c r="M219" s="27"/>
      <c r="N219" s="27"/>
      <c r="O219" s="27"/>
      <c r="P219" s="27"/>
      <c r="Q219" s="214"/>
    </row>
    <row r="220" ht="18" hidden="1" customHeight="1" spans="1:17">
      <c r="A220" s="8">
        <v>4</v>
      </c>
      <c r="B220" s="89">
        <v>6225</v>
      </c>
      <c r="C220" s="17" t="s">
        <v>204</v>
      </c>
      <c r="D220" s="238">
        <f t="shared" si="43"/>
        <v>0</v>
      </c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7"/>
      <c r="P220" s="27"/>
      <c r="Q220" s="214"/>
    </row>
    <row r="221" ht="30" hidden="1" customHeight="1" spans="1:17">
      <c r="A221" s="8">
        <v>4</v>
      </c>
      <c r="B221" s="89">
        <v>6226</v>
      </c>
      <c r="C221" s="17" t="s">
        <v>209</v>
      </c>
      <c r="D221" s="238">
        <f t="shared" si="43"/>
        <v>0</v>
      </c>
      <c r="E221" s="27"/>
      <c r="F221" s="27"/>
      <c r="G221" s="27"/>
      <c r="H221" s="27"/>
      <c r="I221" s="27"/>
      <c r="J221" s="27"/>
      <c r="K221" s="27"/>
      <c r="L221" s="27"/>
      <c r="M221" s="27"/>
      <c r="N221" s="27"/>
      <c r="O221" s="27"/>
      <c r="P221" s="27"/>
      <c r="Q221" s="214"/>
    </row>
    <row r="222" ht="30" hidden="1" customHeight="1" spans="1:17">
      <c r="A222" s="8">
        <v>4</v>
      </c>
      <c r="B222" s="89">
        <v>6227</v>
      </c>
      <c r="C222" s="17" t="s">
        <v>206</v>
      </c>
      <c r="D222" s="238">
        <f t="shared" si="43"/>
        <v>0</v>
      </c>
      <c r="E222" s="27"/>
      <c r="F222" s="27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14"/>
    </row>
    <row r="223" ht="30" hidden="1" customHeight="1" spans="1:17">
      <c r="A223" s="8">
        <v>4</v>
      </c>
      <c r="B223" s="89">
        <v>6228</v>
      </c>
      <c r="C223" s="17" t="s">
        <v>207</v>
      </c>
      <c r="D223" s="238">
        <f t="shared" si="43"/>
        <v>0</v>
      </c>
      <c r="E223" s="27"/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214"/>
    </row>
    <row r="224" ht="45" hidden="1" customHeight="1" spans="1:17">
      <c r="A224" s="8">
        <v>3</v>
      </c>
      <c r="B224" s="9">
        <v>623</v>
      </c>
      <c r="C224" s="72" t="s">
        <v>210</v>
      </c>
      <c r="D224" s="310">
        <f t="shared" si="43"/>
        <v>0</v>
      </c>
      <c r="E224" s="92"/>
      <c r="F224" s="92"/>
      <c r="G224" s="92"/>
      <c r="H224" s="92"/>
      <c r="I224" s="92"/>
      <c r="J224" s="92"/>
      <c r="K224" s="92"/>
      <c r="L224" s="92"/>
      <c r="M224" s="92"/>
      <c r="N224" s="92"/>
      <c r="O224" s="92"/>
      <c r="P224" s="92"/>
      <c r="Q224" s="214"/>
    </row>
    <row r="225" ht="19.5" hidden="1" customHeight="1" spans="1:17">
      <c r="A225" s="8">
        <v>2</v>
      </c>
      <c r="B225" s="9">
        <v>63</v>
      </c>
      <c r="C225" s="10" t="s">
        <v>211</v>
      </c>
      <c r="D225" s="311">
        <f t="shared" si="43"/>
        <v>0</v>
      </c>
      <c r="E225" s="90">
        <f t="shared" ref="E225:P225" si="48">E226+E234</f>
        <v>0</v>
      </c>
      <c r="F225" s="90">
        <f t="shared" si="48"/>
        <v>0</v>
      </c>
      <c r="G225" s="90">
        <f t="shared" si="48"/>
        <v>0</v>
      </c>
      <c r="H225" s="90">
        <f t="shared" si="48"/>
        <v>0</v>
      </c>
      <c r="I225" s="90">
        <f t="shared" si="48"/>
        <v>0</v>
      </c>
      <c r="J225" s="90">
        <f t="shared" si="48"/>
        <v>0</v>
      </c>
      <c r="K225" s="90">
        <f t="shared" si="48"/>
        <v>0</v>
      </c>
      <c r="L225" s="90">
        <f t="shared" si="48"/>
        <v>0</v>
      </c>
      <c r="M225" s="90">
        <f t="shared" si="48"/>
        <v>0</v>
      </c>
      <c r="N225" s="90">
        <f t="shared" si="48"/>
        <v>0</v>
      </c>
      <c r="O225" s="90">
        <f t="shared" si="48"/>
        <v>0</v>
      </c>
      <c r="P225" s="90">
        <f t="shared" si="48"/>
        <v>0</v>
      </c>
      <c r="Q225" s="214"/>
    </row>
    <row r="226" ht="19.5" hidden="1" customHeight="1" spans="1:17">
      <c r="A226" s="8">
        <v>3</v>
      </c>
      <c r="B226" s="9">
        <v>631</v>
      </c>
      <c r="C226" s="72" t="s">
        <v>201</v>
      </c>
      <c r="D226" s="310">
        <f t="shared" si="43"/>
        <v>0</v>
      </c>
      <c r="E226" s="91">
        <f t="shared" ref="E226:P226" si="49">SUM(E227:E233)</f>
        <v>0</v>
      </c>
      <c r="F226" s="91">
        <f t="shared" si="49"/>
        <v>0</v>
      </c>
      <c r="G226" s="91">
        <f t="shared" si="49"/>
        <v>0</v>
      </c>
      <c r="H226" s="91">
        <f t="shared" si="49"/>
        <v>0</v>
      </c>
      <c r="I226" s="91">
        <f t="shared" si="49"/>
        <v>0</v>
      </c>
      <c r="J226" s="91">
        <f t="shared" si="49"/>
        <v>0</v>
      </c>
      <c r="K226" s="91">
        <f t="shared" si="49"/>
        <v>0</v>
      </c>
      <c r="L226" s="91">
        <f t="shared" si="49"/>
        <v>0</v>
      </c>
      <c r="M226" s="91">
        <f t="shared" si="49"/>
        <v>0</v>
      </c>
      <c r="N226" s="91">
        <f t="shared" si="49"/>
        <v>0</v>
      </c>
      <c r="O226" s="91">
        <f t="shared" si="49"/>
        <v>0</v>
      </c>
      <c r="P226" s="91">
        <f t="shared" si="49"/>
        <v>0</v>
      </c>
      <c r="Q226" s="214"/>
    </row>
    <row r="227" ht="18" hidden="1" customHeight="1" spans="1:17">
      <c r="A227" s="8">
        <v>4</v>
      </c>
      <c r="B227" s="9">
        <v>6312</v>
      </c>
      <c r="C227" s="17" t="s">
        <v>212</v>
      </c>
      <c r="D227" s="238">
        <f t="shared" si="43"/>
        <v>0</v>
      </c>
      <c r="E227" s="27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14"/>
    </row>
    <row r="228" ht="30" hidden="1" customHeight="1" spans="1:17">
      <c r="A228" s="8">
        <v>4</v>
      </c>
      <c r="B228" s="9">
        <v>6313</v>
      </c>
      <c r="C228" s="17" t="s">
        <v>213</v>
      </c>
      <c r="D228" s="238">
        <f t="shared" si="43"/>
        <v>0</v>
      </c>
      <c r="E228" s="27"/>
      <c r="F228" s="27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14"/>
    </row>
    <row r="229" ht="18" hidden="1" customHeight="1" spans="1:17">
      <c r="A229" s="8">
        <v>4</v>
      </c>
      <c r="B229" s="9">
        <v>6314</v>
      </c>
      <c r="C229" s="17" t="s">
        <v>203</v>
      </c>
      <c r="D229" s="238">
        <f t="shared" si="43"/>
        <v>0</v>
      </c>
      <c r="E229" s="27"/>
      <c r="F229" s="27"/>
      <c r="G229" s="27"/>
      <c r="H229" s="27"/>
      <c r="I229" s="27"/>
      <c r="J229" s="27"/>
      <c r="K229" s="27"/>
      <c r="L229" s="27"/>
      <c r="M229" s="27"/>
      <c r="N229" s="27"/>
      <c r="O229" s="27"/>
      <c r="P229" s="27"/>
      <c r="Q229" s="214"/>
    </row>
    <row r="230" ht="60" hidden="1" customHeight="1" spans="1:17">
      <c r="A230" s="8">
        <v>4</v>
      </c>
      <c r="B230" s="9">
        <v>6315</v>
      </c>
      <c r="C230" s="17" t="s">
        <v>214</v>
      </c>
      <c r="D230" s="238">
        <f t="shared" si="43"/>
        <v>0</v>
      </c>
      <c r="E230" s="27"/>
      <c r="F230" s="27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214"/>
    </row>
    <row r="231" ht="30" hidden="1" customHeight="1" spans="1:17">
      <c r="A231" s="8">
        <v>4</v>
      </c>
      <c r="B231" s="9">
        <v>6316</v>
      </c>
      <c r="C231" s="17" t="s">
        <v>205</v>
      </c>
      <c r="D231" s="238">
        <f t="shared" si="43"/>
        <v>0</v>
      </c>
      <c r="E231" s="27"/>
      <c r="F231" s="27"/>
      <c r="G231" s="27"/>
      <c r="H231" s="27"/>
      <c r="I231" s="27"/>
      <c r="J231" s="27"/>
      <c r="K231" s="27"/>
      <c r="L231" s="27"/>
      <c r="M231" s="27"/>
      <c r="N231" s="27"/>
      <c r="O231" s="27"/>
      <c r="P231" s="27"/>
      <c r="Q231" s="214"/>
    </row>
    <row r="232" ht="30" hidden="1" customHeight="1" spans="1:17">
      <c r="A232" s="8">
        <v>4</v>
      </c>
      <c r="B232" s="9">
        <v>6317</v>
      </c>
      <c r="C232" s="17" t="s">
        <v>206</v>
      </c>
      <c r="D232" s="238">
        <f t="shared" si="43"/>
        <v>0</v>
      </c>
      <c r="E232" s="27"/>
      <c r="F232" s="27"/>
      <c r="G232" s="27"/>
      <c r="H232" s="27"/>
      <c r="I232" s="27"/>
      <c r="J232" s="27"/>
      <c r="K232" s="27"/>
      <c r="L232" s="27"/>
      <c r="M232" s="27"/>
      <c r="N232" s="27"/>
      <c r="O232" s="27"/>
      <c r="P232" s="27"/>
      <c r="Q232" s="214"/>
    </row>
    <row r="233" ht="30" hidden="1" customHeight="1" spans="1:17">
      <c r="A233" s="8">
        <v>4</v>
      </c>
      <c r="B233" s="9">
        <v>6318</v>
      </c>
      <c r="C233" s="17" t="s">
        <v>215</v>
      </c>
      <c r="D233" s="238">
        <f t="shared" si="43"/>
        <v>0</v>
      </c>
      <c r="E233" s="92"/>
      <c r="F233" s="92"/>
      <c r="G233" s="92"/>
      <c r="H233" s="92"/>
      <c r="I233" s="92"/>
      <c r="J233" s="92"/>
      <c r="K233" s="92"/>
      <c r="L233" s="92"/>
      <c r="M233" s="92"/>
      <c r="N233" s="92"/>
      <c r="O233" s="92"/>
      <c r="P233" s="92"/>
      <c r="Q233" s="214"/>
    </row>
    <row r="234" ht="19.5" hidden="1" customHeight="1" spans="1:17">
      <c r="A234" s="8">
        <v>3</v>
      </c>
      <c r="B234" s="9">
        <v>632</v>
      </c>
      <c r="C234" s="72" t="s">
        <v>208</v>
      </c>
      <c r="D234" s="310">
        <f t="shared" si="43"/>
        <v>0</v>
      </c>
      <c r="E234" s="91">
        <f t="shared" ref="E234:P234" si="50">SUM(E235:E241)</f>
        <v>0</v>
      </c>
      <c r="F234" s="91">
        <f t="shared" si="50"/>
        <v>0</v>
      </c>
      <c r="G234" s="91">
        <f t="shared" si="50"/>
        <v>0</v>
      </c>
      <c r="H234" s="91">
        <f t="shared" si="50"/>
        <v>0</v>
      </c>
      <c r="I234" s="91">
        <f t="shared" si="50"/>
        <v>0</v>
      </c>
      <c r="J234" s="91">
        <f t="shared" si="50"/>
        <v>0</v>
      </c>
      <c r="K234" s="91">
        <f t="shared" si="50"/>
        <v>0</v>
      </c>
      <c r="L234" s="91">
        <f t="shared" si="50"/>
        <v>0</v>
      </c>
      <c r="M234" s="91">
        <f t="shared" si="50"/>
        <v>0</v>
      </c>
      <c r="N234" s="91">
        <f t="shared" si="50"/>
        <v>0</v>
      </c>
      <c r="O234" s="91">
        <f t="shared" si="50"/>
        <v>0</v>
      </c>
      <c r="P234" s="91">
        <f t="shared" si="50"/>
        <v>0</v>
      </c>
      <c r="Q234" s="214"/>
    </row>
    <row r="235" ht="18" hidden="1" customHeight="1" spans="1:17">
      <c r="A235" s="8">
        <v>4</v>
      </c>
      <c r="B235" s="9">
        <v>6322</v>
      </c>
      <c r="C235" s="17" t="s">
        <v>212</v>
      </c>
      <c r="D235" s="238">
        <f t="shared" si="43"/>
        <v>0</v>
      </c>
      <c r="E235" s="27"/>
      <c r="F235" s="27"/>
      <c r="G235" s="27"/>
      <c r="H235" s="27"/>
      <c r="I235" s="27"/>
      <c r="J235" s="27"/>
      <c r="K235" s="27"/>
      <c r="L235" s="27"/>
      <c r="M235" s="27"/>
      <c r="N235" s="27"/>
      <c r="O235" s="27"/>
      <c r="P235" s="27"/>
      <c r="Q235" s="214"/>
    </row>
    <row r="236" ht="30" hidden="1" customHeight="1" spans="1:17">
      <c r="A236" s="8">
        <v>4</v>
      </c>
      <c r="B236" s="9">
        <v>6323</v>
      </c>
      <c r="C236" s="17" t="s">
        <v>213</v>
      </c>
      <c r="D236" s="238">
        <f t="shared" si="43"/>
        <v>0</v>
      </c>
      <c r="E236" s="27"/>
      <c r="F236" s="27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14"/>
    </row>
    <row r="237" ht="18" hidden="1" customHeight="1" spans="1:17">
      <c r="A237" s="8">
        <v>4</v>
      </c>
      <c r="B237" s="9">
        <v>6324</v>
      </c>
      <c r="C237" s="17" t="s">
        <v>203</v>
      </c>
      <c r="D237" s="238">
        <f t="shared" si="43"/>
        <v>0</v>
      </c>
      <c r="E237" s="27"/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14"/>
    </row>
    <row r="238" ht="60" hidden="1" customHeight="1" spans="1:17">
      <c r="A238" s="8">
        <v>4</v>
      </c>
      <c r="B238" s="9">
        <v>6325</v>
      </c>
      <c r="C238" s="17" t="s">
        <v>214</v>
      </c>
      <c r="D238" s="238">
        <f t="shared" si="43"/>
        <v>0</v>
      </c>
      <c r="E238" s="27"/>
      <c r="F238" s="27"/>
      <c r="G238" s="27"/>
      <c r="H238" s="27"/>
      <c r="I238" s="27"/>
      <c r="J238" s="27"/>
      <c r="K238" s="27"/>
      <c r="L238" s="27"/>
      <c r="M238" s="27"/>
      <c r="N238" s="27"/>
      <c r="O238" s="27"/>
      <c r="P238" s="27"/>
      <c r="Q238" s="214"/>
    </row>
    <row r="239" ht="30" hidden="1" customHeight="1" spans="1:17">
      <c r="A239" s="8">
        <v>4</v>
      </c>
      <c r="B239" s="9">
        <v>6326</v>
      </c>
      <c r="C239" s="17" t="s">
        <v>216</v>
      </c>
      <c r="D239" s="238">
        <f t="shared" si="43"/>
        <v>0</v>
      </c>
      <c r="E239" s="27"/>
      <c r="F239" s="27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214"/>
    </row>
    <row r="240" ht="30" hidden="1" customHeight="1" spans="1:17">
      <c r="A240" s="8">
        <v>4</v>
      </c>
      <c r="B240" s="9">
        <v>6327</v>
      </c>
      <c r="C240" s="17" t="s">
        <v>206</v>
      </c>
      <c r="D240" s="238">
        <f t="shared" si="43"/>
        <v>0</v>
      </c>
      <c r="E240" s="27"/>
      <c r="F240" s="27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14"/>
    </row>
    <row r="241" ht="30.75" hidden="1" customHeight="1" spans="1:17">
      <c r="A241" s="8">
        <v>4</v>
      </c>
      <c r="B241" s="133">
        <v>6328</v>
      </c>
      <c r="C241" s="134" t="s">
        <v>215</v>
      </c>
      <c r="D241" s="135">
        <f t="shared" si="43"/>
        <v>0</v>
      </c>
      <c r="E241" s="136"/>
      <c r="F241" s="136"/>
      <c r="G241" s="136"/>
      <c r="H241" s="136"/>
      <c r="I241" s="136"/>
      <c r="J241" s="136"/>
      <c r="K241" s="136"/>
      <c r="L241" s="136"/>
      <c r="M241" s="136"/>
      <c r="N241" s="136"/>
      <c r="O241" s="136"/>
      <c r="P241" s="136"/>
      <c r="Q241" s="214"/>
    </row>
    <row r="242" ht="21" customHeight="1" spans="1:17">
      <c r="A242" s="1"/>
      <c r="B242" s="312"/>
      <c r="C242" s="313" t="s">
        <v>217</v>
      </c>
      <c r="D242" s="95">
        <f t="shared" si="43"/>
        <v>3568720</v>
      </c>
      <c r="E242" s="314">
        <f t="shared" ref="E242:P242" si="51">E6+E146+E209+E225</f>
        <v>229792</v>
      </c>
      <c r="F242" s="314">
        <f t="shared" si="51"/>
        <v>447412</v>
      </c>
      <c r="G242" s="314">
        <f t="shared" si="51"/>
        <v>393292</v>
      </c>
      <c r="H242" s="314">
        <f t="shared" si="51"/>
        <v>528102</v>
      </c>
      <c r="I242" s="314">
        <f t="shared" si="51"/>
        <v>257042</v>
      </c>
      <c r="J242" s="314">
        <f t="shared" si="51"/>
        <v>294842</v>
      </c>
      <c r="K242" s="314">
        <f t="shared" si="51"/>
        <v>206562</v>
      </c>
      <c r="L242" s="314">
        <f t="shared" si="51"/>
        <v>205962</v>
      </c>
      <c r="M242" s="314">
        <f t="shared" si="51"/>
        <v>298992</v>
      </c>
      <c r="N242" s="314">
        <f t="shared" si="51"/>
        <v>294842</v>
      </c>
      <c r="O242" s="314">
        <f t="shared" si="51"/>
        <v>294742</v>
      </c>
      <c r="P242" s="314">
        <f t="shared" si="51"/>
        <v>117138</v>
      </c>
      <c r="Q242" s="214"/>
    </row>
    <row r="243" ht="21" customHeight="1" spans="1:17">
      <c r="A243" s="1"/>
      <c r="B243" s="312"/>
      <c r="C243" s="313" t="s">
        <v>218</v>
      </c>
      <c r="D243" s="95">
        <f t="shared" si="43"/>
        <v>3472720</v>
      </c>
      <c r="E243" s="314">
        <f>E244+E245</f>
        <v>229792</v>
      </c>
      <c r="F243" s="314">
        <f t="shared" ref="F243:P243" si="52">F244+F245</f>
        <v>447412</v>
      </c>
      <c r="G243" s="314">
        <f t="shared" si="52"/>
        <v>297292</v>
      </c>
      <c r="H243" s="314">
        <f t="shared" si="52"/>
        <v>528102</v>
      </c>
      <c r="I243" s="314">
        <f t="shared" si="52"/>
        <v>257042</v>
      </c>
      <c r="J243" s="314">
        <f t="shared" si="52"/>
        <v>294842</v>
      </c>
      <c r="K243" s="314">
        <f t="shared" si="52"/>
        <v>206562</v>
      </c>
      <c r="L243" s="314">
        <f t="shared" si="52"/>
        <v>205962</v>
      </c>
      <c r="M243" s="314">
        <f t="shared" si="52"/>
        <v>298992</v>
      </c>
      <c r="N243" s="314">
        <f t="shared" si="52"/>
        <v>294842</v>
      </c>
      <c r="O243" s="314">
        <f t="shared" si="52"/>
        <v>294742</v>
      </c>
      <c r="P243" s="314">
        <f t="shared" si="52"/>
        <v>117138</v>
      </c>
      <c r="Q243" s="214"/>
    </row>
    <row r="244" ht="21" customHeight="1" spans="1:17">
      <c r="A244" s="1"/>
      <c r="B244" s="312"/>
      <c r="C244" s="313" t="s">
        <v>219</v>
      </c>
      <c r="D244" s="95">
        <f t="shared" si="43"/>
        <v>3178990</v>
      </c>
      <c r="E244" s="314">
        <f>E242-E245-E246</f>
        <v>229792</v>
      </c>
      <c r="F244" s="314">
        <f t="shared" ref="F244:O244" si="53">F242-F245-F246</f>
        <v>343432</v>
      </c>
      <c r="G244" s="314">
        <f t="shared" si="53"/>
        <v>297292</v>
      </c>
      <c r="H244" s="314">
        <f t="shared" si="53"/>
        <v>338352</v>
      </c>
      <c r="I244" s="314">
        <f t="shared" si="53"/>
        <v>257042</v>
      </c>
      <c r="J244" s="314">
        <f t="shared" si="53"/>
        <v>294842</v>
      </c>
      <c r="K244" s="314">
        <f t="shared" si="53"/>
        <v>206562</v>
      </c>
      <c r="L244" s="314">
        <f t="shared" si="53"/>
        <v>205962</v>
      </c>
      <c r="M244" s="314">
        <f t="shared" si="53"/>
        <v>298992</v>
      </c>
      <c r="N244" s="314">
        <f t="shared" si="53"/>
        <v>294842</v>
      </c>
      <c r="O244" s="314">
        <f t="shared" si="53"/>
        <v>294742</v>
      </c>
      <c r="P244" s="314">
        <f t="shared" ref="P244" si="54">P242-P245-P246</f>
        <v>117138</v>
      </c>
      <c r="Q244" s="214"/>
    </row>
    <row r="245" ht="18" customHeight="1" spans="1:17">
      <c r="A245" s="1"/>
      <c r="B245" s="93"/>
      <c r="C245" s="94" t="s">
        <v>137</v>
      </c>
      <c r="D245" s="95">
        <f t="shared" si="43"/>
        <v>293730</v>
      </c>
      <c r="E245" s="95">
        <f>E146</f>
        <v>0</v>
      </c>
      <c r="F245" s="95">
        <f t="shared" ref="F245:P245" si="55">F146</f>
        <v>103980</v>
      </c>
      <c r="G245" s="95">
        <f>G146-96000</f>
        <v>0</v>
      </c>
      <c r="H245" s="95">
        <f t="shared" si="55"/>
        <v>189750</v>
      </c>
      <c r="I245" s="95">
        <f t="shared" si="55"/>
        <v>0</v>
      </c>
      <c r="J245" s="95">
        <f t="shared" si="55"/>
        <v>0</v>
      </c>
      <c r="K245" s="95">
        <f t="shared" si="55"/>
        <v>0</v>
      </c>
      <c r="L245" s="95">
        <f t="shared" si="55"/>
        <v>0</v>
      </c>
      <c r="M245" s="95">
        <f t="shared" si="55"/>
        <v>0</v>
      </c>
      <c r="N245" s="95">
        <f t="shared" si="55"/>
        <v>0</v>
      </c>
      <c r="O245" s="95">
        <f t="shared" si="55"/>
        <v>0</v>
      </c>
      <c r="P245" s="95">
        <f t="shared" si="55"/>
        <v>0</v>
      </c>
      <c r="Q245" s="214"/>
    </row>
    <row r="246" ht="18" customHeight="1" spans="1:17">
      <c r="A246" s="1"/>
      <c r="B246" s="93"/>
      <c r="C246" s="94" t="s">
        <v>220</v>
      </c>
      <c r="D246" s="95">
        <f t="shared" si="43"/>
        <v>96000</v>
      </c>
      <c r="E246" s="95">
        <f>SUM(E247)</f>
        <v>0</v>
      </c>
      <c r="F246" s="95">
        <f t="shared" ref="F246:P246" si="56">SUM(F247)</f>
        <v>0</v>
      </c>
      <c r="G246" s="95">
        <f t="shared" si="56"/>
        <v>96000</v>
      </c>
      <c r="H246" s="95">
        <f t="shared" si="56"/>
        <v>0</v>
      </c>
      <c r="I246" s="95">
        <f t="shared" si="56"/>
        <v>0</v>
      </c>
      <c r="J246" s="95">
        <f t="shared" si="56"/>
        <v>0</v>
      </c>
      <c r="K246" s="95">
        <f t="shared" si="56"/>
        <v>0</v>
      </c>
      <c r="L246" s="95">
        <f t="shared" si="56"/>
        <v>0</v>
      </c>
      <c r="M246" s="95">
        <f t="shared" si="56"/>
        <v>0</v>
      </c>
      <c r="N246" s="95">
        <f t="shared" si="56"/>
        <v>0</v>
      </c>
      <c r="O246" s="95">
        <f t="shared" si="56"/>
        <v>0</v>
      </c>
      <c r="P246" s="95">
        <f t="shared" si="56"/>
        <v>0</v>
      </c>
      <c r="Q246" s="214"/>
    </row>
    <row r="247" ht="22.5" customHeight="1" spans="1:17">
      <c r="A247" s="1"/>
      <c r="B247" s="93"/>
      <c r="C247" s="94" t="s">
        <v>221</v>
      </c>
      <c r="D247" s="95">
        <f t="shared" si="43"/>
        <v>96000</v>
      </c>
      <c r="E247" s="96"/>
      <c r="F247" s="96"/>
      <c r="G247" s="96">
        <v>96000</v>
      </c>
      <c r="H247" s="96"/>
      <c r="I247" s="96"/>
      <c r="J247" s="96"/>
      <c r="K247" s="96"/>
      <c r="L247" s="96"/>
      <c r="M247" s="96"/>
      <c r="N247" s="96"/>
      <c r="O247" s="96"/>
      <c r="P247" s="96"/>
      <c r="Q247" s="214"/>
    </row>
    <row r="248" ht="14.25" hidden="1" customHeight="1" spans="4:16">
      <c r="D248" s="315"/>
      <c r="E248" s="315"/>
      <c r="F248" s="315"/>
      <c r="G248" s="315"/>
      <c r="H248" s="315"/>
      <c r="I248" s="315"/>
      <c r="J248" s="315"/>
      <c r="K248" s="315"/>
      <c r="L248" s="315"/>
      <c r="M248" s="315"/>
      <c r="N248" s="315"/>
      <c r="O248" s="315"/>
      <c r="P248" s="315"/>
    </row>
    <row r="249" ht="33.75" hidden="1" customHeight="1" spans="2:18">
      <c r="B249" s="316"/>
      <c r="C249" s="317" t="s">
        <v>222</v>
      </c>
      <c r="D249" s="318"/>
      <c r="E249" s="319" t="s">
        <v>223</v>
      </c>
      <c r="F249" s="319"/>
      <c r="G249" s="315"/>
      <c r="H249" s="315"/>
      <c r="I249" s="315"/>
      <c r="J249" s="315"/>
      <c r="K249" s="315"/>
      <c r="L249" s="315"/>
      <c r="M249" s="315"/>
      <c r="N249" s="315"/>
      <c r="O249" s="315"/>
      <c r="P249" s="315"/>
      <c r="Q249" s="97"/>
      <c r="R249" s="97"/>
    </row>
    <row r="250" ht="12.75" hidden="1" customHeight="1" spans="3:18">
      <c r="C250" s="320"/>
      <c r="D250" s="321"/>
      <c r="E250" s="315"/>
      <c r="F250" s="315"/>
      <c r="G250" s="315"/>
      <c r="H250" s="315"/>
      <c r="I250" s="315"/>
      <c r="J250" s="315"/>
      <c r="K250" s="315"/>
      <c r="L250" s="315"/>
      <c r="M250" s="315"/>
      <c r="N250" s="315"/>
      <c r="O250" s="315"/>
      <c r="P250" s="315"/>
      <c r="Q250" s="97"/>
      <c r="R250" s="97"/>
    </row>
    <row r="251" ht="17.25" hidden="1" customHeight="1" spans="3:18">
      <c r="C251" s="316" t="s">
        <v>224</v>
      </c>
      <c r="D251" s="97"/>
      <c r="E251" s="97" t="s">
        <v>225</v>
      </c>
      <c r="F251" s="97"/>
      <c r="Q251" s="97"/>
      <c r="R251" s="97"/>
    </row>
    <row r="252" ht="44.25" hidden="1" customHeight="1" spans="2:16">
      <c r="B252" s="322"/>
      <c r="C252" s="323"/>
      <c r="D252" s="95"/>
      <c r="E252" s="324"/>
      <c r="F252" s="324"/>
      <c r="G252" s="324"/>
      <c r="H252" s="324"/>
      <c r="I252" s="324"/>
      <c r="J252" s="324"/>
      <c r="K252" s="324"/>
      <c r="L252" s="324"/>
      <c r="M252" s="324"/>
      <c r="N252" s="324"/>
      <c r="O252" s="325"/>
      <c r="P252" s="325"/>
    </row>
    <row r="253" hidden="1" spans="2:16">
      <c r="B253" s="322"/>
      <c r="C253" s="323"/>
      <c r="D253" s="95"/>
      <c r="E253" s="325"/>
      <c r="F253" s="325"/>
      <c r="G253" s="325"/>
      <c r="H253" s="325"/>
      <c r="I253" s="325"/>
      <c r="J253" s="325"/>
      <c r="K253" s="325"/>
      <c r="L253" s="325"/>
      <c r="M253" s="325"/>
      <c r="N253" s="325"/>
      <c r="O253" s="324"/>
      <c r="P253" s="325"/>
    </row>
    <row r="254" ht="1.5" hidden="1" customHeight="1"/>
  </sheetData>
  <autoFilter xmlns:etc="http://www.wps.cn/officeDocument/2017/etCustomData" ref="A2:Q247" etc:filterBottomFollowUsedRange="0">
    <filterColumn colId="3">
      <filters>
        <filter val="50"/>
        <filter val="12450"/>
        <filter val="66890"/>
        <filter val="171050"/>
        <filter val="223150"/>
        <filter val="698550"/>
        <filter val="103 980,0"/>
        <filter val="2177940"/>
        <filter val="1852"/>
        <filter val="25860"/>
        <filter val="100860"/>
        <filter val="275030"/>
        <filter val="293730"/>
        <filter val="389730"/>
        <filter val="3472720"/>
        <filter val="3568720"/>
        <filter val="100"/>
        <filter val="1000"/>
        <filter val="1500"/>
        <filter val="1600"/>
        <filter val="1700"/>
        <filter val="4000"/>
        <filter val="4900"/>
        <filter val="5000"/>
        <filter val="5500"/>
        <filter val="6000"/>
        <filter val="8000"/>
        <filter val="11000"/>
        <filter val="15000"/>
        <filter val="17200"/>
        <filter val="19600"/>
        <filter val="25000"/>
        <filter val="32000"/>
        <filter val="44900"/>
        <filter val="50000"/>
        <filter val="96000"/>
        <filter val="109700"/>
        <filter val="114700"/>
        <filter val="1001050"/>
        <filter val="3 178 990"/>
        <filter val="3178990"/>
        <filter val="12302"/>
        <filter val="148"/>
      </filters>
    </filterColumn>
    <extLst/>
  </autoFilter>
  <mergeCells count="17">
    <mergeCell ref="E249:F249"/>
    <mergeCell ref="Q249:R249"/>
    <mergeCell ref="Q250:R250"/>
    <mergeCell ref="E251:F251"/>
    <mergeCell ref="Q251:R251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</mergeCells>
  <pageMargins left="0.196850393700787" right="0.196850393700787" top="0.31496062992126" bottom="0.31496062992126" header="0.31496062992126" footer="0.31496062992126"/>
  <pageSetup paperSize="9" scale="57" orientation="landscape"/>
  <headerFooter/>
  <rowBreaks count="1" manualBreakCount="1">
    <brk id="62" max="15" man="1"/>
  </rowBreak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K242"/>
  <sheetViews>
    <sheetView tabSelected="1" view="pageBreakPreview" zoomScaleNormal="100" topLeftCell="A29" workbookViewId="0">
      <selection activeCell="D12" sqref="D12"/>
    </sheetView>
  </sheetViews>
  <sheetFormatPr defaultColWidth="9" defaultRowHeight="15"/>
  <cols>
    <col min="1" max="1" width="2.14285714285714" customWidth="1"/>
    <col min="2" max="2" width="11.4285714285714" customWidth="1"/>
    <col min="3" max="3" width="47.4285714285714" customWidth="1"/>
    <col min="4" max="4" width="15.1428571428571" customWidth="1"/>
    <col min="5" max="5" width="13.8571428571429" customWidth="1"/>
    <col min="6" max="6" width="15.2857142857143" customWidth="1"/>
    <col min="7" max="7" width="16.1428571428571" customWidth="1"/>
    <col min="8" max="8" width="12.7142857142857" customWidth="1"/>
    <col min="9" max="9" width="12.1428571428571" customWidth="1"/>
    <col min="10" max="10" width="13" customWidth="1"/>
    <col min="11" max="11" width="14" customWidth="1"/>
  </cols>
  <sheetData>
    <row r="1" ht="15.75" customHeight="1"/>
    <row r="2" ht="84.75" customHeight="1" spans="1:11">
      <c r="A2" s="1"/>
      <c r="B2" s="2" t="s">
        <v>1</v>
      </c>
      <c r="C2" s="3" t="s">
        <v>226</v>
      </c>
      <c r="D2" s="4" t="s">
        <v>227</v>
      </c>
      <c r="E2" s="4" t="s">
        <v>228</v>
      </c>
      <c r="F2" s="4" t="s">
        <v>229</v>
      </c>
      <c r="G2" s="4" t="s">
        <v>230</v>
      </c>
      <c r="H2" s="4" t="s">
        <v>231</v>
      </c>
      <c r="I2" s="4" t="s">
        <v>232</v>
      </c>
      <c r="J2" s="4" t="s">
        <v>233</v>
      </c>
      <c r="K2" s="4" t="s">
        <v>234</v>
      </c>
    </row>
    <row r="3" ht="17.25" customHeight="1" spans="1:11">
      <c r="A3" s="5"/>
      <c r="B3" s="2"/>
      <c r="C3" s="6" t="s">
        <v>3</v>
      </c>
      <c r="D3" s="7"/>
      <c r="E3" s="7"/>
      <c r="F3" s="7"/>
      <c r="G3" s="7"/>
      <c r="H3" s="7"/>
      <c r="I3" s="7"/>
      <c r="J3" s="7"/>
      <c r="K3" s="7"/>
    </row>
    <row r="4" ht="18" spans="1:11">
      <c r="A4" s="8">
        <v>2</v>
      </c>
      <c r="B4" s="9">
        <v>2</v>
      </c>
      <c r="C4" s="10" t="s">
        <v>5</v>
      </c>
      <c r="D4" s="11">
        <f t="shared" ref="D4:K4" si="0">D5+D16+D92+D100+D101+D111+D121</f>
        <v>0</v>
      </c>
      <c r="E4" s="11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</row>
    <row r="5" ht="18" spans="1:11">
      <c r="A5" s="8">
        <v>31</v>
      </c>
      <c r="B5" s="9">
        <v>21</v>
      </c>
      <c r="C5" s="13" t="s">
        <v>6</v>
      </c>
      <c r="D5" s="14">
        <f t="shared" ref="D5:K5" si="1">D6+D15</f>
        <v>0</v>
      </c>
      <c r="E5" s="14">
        <f t="shared" si="1"/>
        <v>0</v>
      </c>
      <c r="F5" s="15">
        <f t="shared" si="1"/>
        <v>0</v>
      </c>
      <c r="G5" s="15">
        <f t="shared" si="1"/>
        <v>0</v>
      </c>
      <c r="H5" s="15">
        <f t="shared" si="1"/>
        <v>0</v>
      </c>
      <c r="I5" s="15">
        <f t="shared" si="1"/>
        <v>0</v>
      </c>
      <c r="J5" s="15">
        <f t="shared" si="1"/>
        <v>0</v>
      </c>
      <c r="K5" s="15">
        <f t="shared" si="1"/>
        <v>0</v>
      </c>
    </row>
    <row r="6" ht="18" spans="1:11">
      <c r="A6" s="8">
        <v>4</v>
      </c>
      <c r="B6" s="16">
        <v>211</v>
      </c>
      <c r="C6" s="17" t="s">
        <v>7</v>
      </c>
      <c r="D6" s="18">
        <f t="shared" ref="D6:K6" si="2">D7+D14</f>
        <v>0</v>
      </c>
      <c r="E6" s="18">
        <f t="shared" si="2"/>
        <v>0</v>
      </c>
      <c r="F6" s="19">
        <f t="shared" si="2"/>
        <v>0</v>
      </c>
      <c r="G6" s="19">
        <f t="shared" si="2"/>
        <v>0</v>
      </c>
      <c r="H6" s="19">
        <f t="shared" si="2"/>
        <v>0</v>
      </c>
      <c r="I6" s="19">
        <f t="shared" si="2"/>
        <v>0</v>
      </c>
      <c r="J6" s="19">
        <f t="shared" si="2"/>
        <v>0</v>
      </c>
      <c r="K6" s="19">
        <f t="shared" si="2"/>
        <v>0</v>
      </c>
    </row>
    <row r="7" ht="18" spans="1:11">
      <c r="A7" s="8">
        <v>5</v>
      </c>
      <c r="B7" s="9">
        <v>2111</v>
      </c>
      <c r="C7" s="20" t="s">
        <v>8</v>
      </c>
      <c r="D7" s="21">
        <f t="shared" ref="D7:K7" si="3">SUM(D8:D13)</f>
        <v>0</v>
      </c>
      <c r="E7" s="21">
        <f t="shared" si="3"/>
        <v>0</v>
      </c>
      <c r="F7" s="22">
        <f t="shared" si="3"/>
        <v>0</v>
      </c>
      <c r="G7" s="22">
        <f t="shared" si="3"/>
        <v>0</v>
      </c>
      <c r="H7" s="22">
        <f t="shared" si="3"/>
        <v>0</v>
      </c>
      <c r="I7" s="22">
        <f t="shared" si="3"/>
        <v>0</v>
      </c>
      <c r="J7" s="22">
        <f t="shared" si="3"/>
        <v>0</v>
      </c>
      <c r="K7" s="22">
        <f t="shared" si="3"/>
        <v>0</v>
      </c>
    </row>
    <row r="8" ht="18" spans="1:11">
      <c r="A8" s="8">
        <v>6</v>
      </c>
      <c r="B8" s="9">
        <v>21111</v>
      </c>
      <c r="C8" s="23" t="s">
        <v>9</v>
      </c>
      <c r="D8" s="24"/>
      <c r="E8" s="24"/>
      <c r="F8" s="24"/>
      <c r="G8" s="24"/>
      <c r="H8" s="24"/>
      <c r="I8" s="24"/>
      <c r="J8" s="24"/>
      <c r="K8" s="24"/>
    </row>
    <row r="9" ht="18" spans="1:11">
      <c r="A9" s="8">
        <v>6</v>
      </c>
      <c r="B9" s="9">
        <v>21112</v>
      </c>
      <c r="C9" s="23" t="s">
        <v>10</v>
      </c>
      <c r="D9" s="25"/>
      <c r="E9" s="25"/>
      <c r="F9" s="25"/>
      <c r="G9" s="25"/>
      <c r="H9" s="25"/>
      <c r="I9" s="25"/>
      <c r="J9" s="25"/>
      <c r="K9" s="25"/>
    </row>
    <row r="10" ht="18" spans="1:11">
      <c r="A10" s="8">
        <v>6</v>
      </c>
      <c r="B10" s="9">
        <v>21113</v>
      </c>
      <c r="C10" s="23" t="s">
        <v>11</v>
      </c>
      <c r="D10" s="25"/>
      <c r="E10" s="25"/>
      <c r="F10" s="25"/>
      <c r="G10" s="25"/>
      <c r="H10" s="25"/>
      <c r="I10" s="25"/>
      <c r="J10" s="57"/>
      <c r="K10" s="25"/>
    </row>
    <row r="11" ht="18" spans="1:11">
      <c r="A11" s="8">
        <v>6</v>
      </c>
      <c r="B11" s="9">
        <v>21114</v>
      </c>
      <c r="C11" s="23" t="s">
        <v>12</v>
      </c>
      <c r="D11" s="25"/>
      <c r="E11" s="25"/>
      <c r="F11" s="25"/>
      <c r="G11" s="25"/>
      <c r="H11" s="25"/>
      <c r="I11" s="25"/>
      <c r="J11" s="57"/>
      <c r="K11" s="25"/>
    </row>
    <row r="12" ht="18" spans="1:11">
      <c r="A12" s="8">
        <v>6</v>
      </c>
      <c r="B12" s="9">
        <v>21115</v>
      </c>
      <c r="C12" s="23" t="s">
        <v>13</v>
      </c>
      <c r="D12" s="25"/>
      <c r="E12" s="25"/>
      <c r="F12" s="25"/>
      <c r="G12" s="25"/>
      <c r="H12" s="25"/>
      <c r="I12" s="25"/>
      <c r="J12" s="25"/>
      <c r="K12" s="25"/>
    </row>
    <row r="13" ht="18" spans="1:11">
      <c r="A13" s="8">
        <v>6</v>
      </c>
      <c r="B13" s="9">
        <v>21116</v>
      </c>
      <c r="C13" s="23" t="s">
        <v>14</v>
      </c>
      <c r="D13" s="25"/>
      <c r="E13" s="25"/>
      <c r="F13" s="25"/>
      <c r="G13" s="25"/>
      <c r="H13" s="25"/>
      <c r="I13" s="25"/>
      <c r="J13" s="25"/>
      <c r="K13" s="25"/>
    </row>
    <row r="14" ht="18" spans="1:11">
      <c r="A14" s="8">
        <v>5</v>
      </c>
      <c r="B14" s="9">
        <v>2112</v>
      </c>
      <c r="C14" s="20" t="s">
        <v>15</v>
      </c>
      <c r="D14" s="26"/>
      <c r="E14" s="26"/>
      <c r="F14" s="26"/>
      <c r="G14" s="26"/>
      <c r="H14" s="26"/>
      <c r="I14" s="26"/>
      <c r="J14" s="26"/>
      <c r="K14" s="26"/>
    </row>
    <row r="15" ht="18" spans="1:11">
      <c r="A15" s="8">
        <v>4</v>
      </c>
      <c r="B15" s="9">
        <v>212</v>
      </c>
      <c r="C15" s="17" t="s">
        <v>16</v>
      </c>
      <c r="D15" s="27"/>
      <c r="E15" s="27"/>
      <c r="F15" s="27"/>
      <c r="G15" s="27"/>
      <c r="H15" s="27"/>
      <c r="I15" s="27"/>
      <c r="J15" s="27"/>
      <c r="K15" s="27"/>
    </row>
    <row r="16" ht="18" spans="1:11">
      <c r="A16" s="8">
        <v>3</v>
      </c>
      <c r="B16" s="9">
        <v>22</v>
      </c>
      <c r="C16" s="13" t="s">
        <v>17</v>
      </c>
      <c r="D16" s="28">
        <f t="shared" ref="D16:K16" si="4">D17+D18+D21+D59+D60+D61+D62+D63+D70+D71</f>
        <v>0</v>
      </c>
      <c r="E16" s="28">
        <f t="shared" si="4"/>
        <v>0</v>
      </c>
      <c r="F16" s="29">
        <f t="shared" si="4"/>
        <v>0</v>
      </c>
      <c r="G16" s="29">
        <f t="shared" si="4"/>
        <v>0</v>
      </c>
      <c r="H16" s="29">
        <f t="shared" si="4"/>
        <v>0</v>
      </c>
      <c r="I16" s="29">
        <f t="shared" si="4"/>
        <v>0</v>
      </c>
      <c r="J16" s="29">
        <f t="shared" si="4"/>
        <v>0</v>
      </c>
      <c r="K16" s="29">
        <f t="shared" si="4"/>
        <v>0</v>
      </c>
    </row>
    <row r="17" ht="19.5" customHeight="1" spans="1:11">
      <c r="A17" s="8">
        <v>4</v>
      </c>
      <c r="B17" s="9">
        <v>221</v>
      </c>
      <c r="C17" s="17" t="s">
        <v>18</v>
      </c>
      <c r="D17" s="30"/>
      <c r="E17" s="30"/>
      <c r="F17" s="30"/>
      <c r="G17" s="30"/>
      <c r="H17" s="30"/>
      <c r="I17" s="30"/>
      <c r="J17" s="30"/>
      <c r="K17" s="30"/>
    </row>
    <row r="18" ht="19.5" customHeight="1" spans="1:11">
      <c r="A18" s="8">
        <v>4</v>
      </c>
      <c r="B18" s="9">
        <v>222</v>
      </c>
      <c r="C18" s="17" t="s">
        <v>19</v>
      </c>
      <c r="D18" s="31">
        <f t="shared" ref="D18:K18" si="5">SUM(D19:D20)</f>
        <v>0</v>
      </c>
      <c r="E18" s="31">
        <f t="shared" si="5"/>
        <v>0</v>
      </c>
      <c r="F18" s="32">
        <v>0</v>
      </c>
      <c r="G18" s="32">
        <f t="shared" si="5"/>
        <v>0</v>
      </c>
      <c r="H18" s="32">
        <f t="shared" si="5"/>
        <v>0</v>
      </c>
      <c r="I18" s="32">
        <f t="shared" si="5"/>
        <v>0</v>
      </c>
      <c r="J18" s="32">
        <f t="shared" si="5"/>
        <v>0</v>
      </c>
      <c r="K18" s="32">
        <f t="shared" si="5"/>
        <v>0</v>
      </c>
    </row>
    <row r="19" ht="21" customHeight="1" spans="1:11">
      <c r="A19" s="8">
        <v>5</v>
      </c>
      <c r="B19" s="9">
        <v>2221</v>
      </c>
      <c r="C19" s="20" t="s">
        <v>20</v>
      </c>
      <c r="D19" s="33"/>
      <c r="E19" s="33"/>
      <c r="F19" s="33"/>
      <c r="G19" s="33"/>
      <c r="H19" s="34"/>
      <c r="I19" s="34"/>
      <c r="J19" s="34"/>
      <c r="K19" s="34"/>
    </row>
    <row r="20" ht="18" spans="1:11">
      <c r="A20" s="8">
        <v>5</v>
      </c>
      <c r="B20" s="9">
        <v>2222</v>
      </c>
      <c r="C20" s="20" t="s">
        <v>21</v>
      </c>
      <c r="D20" s="35"/>
      <c r="E20" s="35"/>
      <c r="F20" s="35"/>
      <c r="G20" s="35"/>
      <c r="H20" s="35"/>
      <c r="I20" s="35"/>
      <c r="J20" s="35"/>
      <c r="K20" s="35"/>
    </row>
    <row r="21" ht="21.75" customHeight="1" spans="1:11">
      <c r="A21" s="8">
        <v>4</v>
      </c>
      <c r="B21" s="9">
        <v>223</v>
      </c>
      <c r="C21" s="17" t="s">
        <v>22</v>
      </c>
      <c r="D21" s="31">
        <f t="shared" ref="D21:K21" si="6">D22+D23+D24+D25+D37+D41+D42+D43+D44+D45+D48+D49+D57+D58</f>
        <v>0</v>
      </c>
      <c r="E21" s="31">
        <f t="shared" si="6"/>
        <v>0</v>
      </c>
      <c r="F21" s="32">
        <f t="shared" si="6"/>
        <v>0</v>
      </c>
      <c r="G21" s="32">
        <f t="shared" si="6"/>
        <v>0</v>
      </c>
      <c r="H21" s="32">
        <f t="shared" si="6"/>
        <v>0</v>
      </c>
      <c r="I21" s="32">
        <f t="shared" si="6"/>
        <v>0</v>
      </c>
      <c r="J21" s="32">
        <f t="shared" si="6"/>
        <v>0</v>
      </c>
      <c r="K21" s="32">
        <f t="shared" si="6"/>
        <v>0</v>
      </c>
    </row>
    <row r="22" ht="33.75" spans="1:11">
      <c r="A22" s="8">
        <v>5</v>
      </c>
      <c r="B22" s="9">
        <v>2231</v>
      </c>
      <c r="C22" s="36" t="s">
        <v>23</v>
      </c>
      <c r="D22" s="33"/>
      <c r="E22" s="33"/>
      <c r="F22" s="33"/>
      <c r="G22" s="33"/>
      <c r="H22" s="33"/>
      <c r="I22" s="33"/>
      <c r="J22" s="33"/>
      <c r="K22" s="33"/>
    </row>
    <row r="23" ht="27.75" customHeight="1" spans="1:11">
      <c r="A23" s="8">
        <v>5</v>
      </c>
      <c r="B23" s="9">
        <v>2232</v>
      </c>
      <c r="C23" s="36" t="s">
        <v>24</v>
      </c>
      <c r="D23" s="34"/>
      <c r="E23" s="34"/>
      <c r="F23" s="34"/>
      <c r="G23" s="34"/>
      <c r="H23" s="34"/>
      <c r="I23" s="34"/>
      <c r="J23" s="34"/>
      <c r="K23" s="34"/>
    </row>
    <row r="24" ht="51.75" customHeight="1" spans="1:11">
      <c r="A24" s="8">
        <v>5</v>
      </c>
      <c r="B24" s="9">
        <v>2233</v>
      </c>
      <c r="C24" s="36" t="s">
        <v>25</v>
      </c>
      <c r="D24" s="34"/>
      <c r="E24" s="26"/>
      <c r="F24" s="26"/>
      <c r="G24" s="26"/>
      <c r="H24" s="26"/>
      <c r="I24" s="26"/>
      <c r="J24" s="26"/>
      <c r="K24" s="26"/>
    </row>
    <row r="25" ht="30" spans="1:11">
      <c r="A25" s="8">
        <v>5</v>
      </c>
      <c r="B25" s="9">
        <v>2234</v>
      </c>
      <c r="C25" s="20" t="s">
        <v>26</v>
      </c>
      <c r="D25" s="37">
        <f>SUM(D26:D36)</f>
        <v>0</v>
      </c>
      <c r="E25" s="37">
        <f t="shared" ref="E25:K25" si="7">SUM(E26:E36)</f>
        <v>0</v>
      </c>
      <c r="F25" s="37">
        <f t="shared" si="7"/>
        <v>0</v>
      </c>
      <c r="G25" s="37">
        <f t="shared" si="7"/>
        <v>0</v>
      </c>
      <c r="H25" s="37">
        <f t="shared" si="7"/>
        <v>0</v>
      </c>
      <c r="I25" s="37">
        <f t="shared" si="7"/>
        <v>0</v>
      </c>
      <c r="J25" s="37">
        <f t="shared" si="7"/>
        <v>0</v>
      </c>
      <c r="K25" s="37">
        <f t="shared" si="7"/>
        <v>0</v>
      </c>
    </row>
    <row r="26" ht="18" spans="1:11">
      <c r="A26" s="8">
        <v>6</v>
      </c>
      <c r="B26" s="9">
        <v>22341</v>
      </c>
      <c r="C26" s="23" t="s">
        <v>27</v>
      </c>
      <c r="D26" s="38"/>
      <c r="E26" s="39"/>
      <c r="F26" s="40"/>
      <c r="G26" s="40"/>
      <c r="H26" s="40"/>
      <c r="I26" s="40"/>
      <c r="J26" s="40"/>
      <c r="K26" s="40"/>
    </row>
    <row r="27" ht="18" spans="1:11">
      <c r="A27" s="8">
        <v>6</v>
      </c>
      <c r="B27" s="9">
        <v>22342</v>
      </c>
      <c r="C27" s="23" t="s">
        <v>28</v>
      </c>
      <c r="D27" s="41"/>
      <c r="E27" s="40"/>
      <c r="F27" s="40"/>
      <c r="G27" s="40"/>
      <c r="H27" s="40"/>
      <c r="I27" s="40"/>
      <c r="J27" s="40"/>
      <c r="K27" s="40"/>
    </row>
    <row r="28" ht="18" spans="1:11">
      <c r="A28" s="8">
        <v>6</v>
      </c>
      <c r="B28" s="9">
        <v>22343</v>
      </c>
      <c r="C28" s="23" t="s">
        <v>29</v>
      </c>
      <c r="D28" s="41"/>
      <c r="E28" s="40"/>
      <c r="F28" s="40"/>
      <c r="G28" s="40"/>
      <c r="H28" s="40"/>
      <c r="I28" s="40"/>
      <c r="J28" s="40"/>
      <c r="K28" s="40"/>
    </row>
    <row r="29" ht="20.25" customHeight="1" spans="1:11">
      <c r="A29" s="8">
        <v>6</v>
      </c>
      <c r="B29" s="9">
        <v>22344</v>
      </c>
      <c r="C29" s="23" t="s">
        <v>30</v>
      </c>
      <c r="D29" s="38"/>
      <c r="E29" s="39"/>
      <c r="F29" s="40"/>
      <c r="G29" s="40"/>
      <c r="H29" s="40"/>
      <c r="I29" s="40"/>
      <c r="J29" s="40"/>
      <c r="K29" s="40"/>
    </row>
    <row r="30" ht="18" spans="1:11">
      <c r="A30" s="8">
        <v>6</v>
      </c>
      <c r="B30" s="9">
        <v>22345</v>
      </c>
      <c r="C30" s="23" t="s">
        <v>31</v>
      </c>
      <c r="D30" s="42"/>
      <c r="E30" s="42"/>
      <c r="F30" s="42"/>
      <c r="G30" s="42"/>
      <c r="H30" s="42"/>
      <c r="I30" s="42"/>
      <c r="J30" s="42"/>
      <c r="K30" s="42"/>
    </row>
    <row r="31" ht="18" spans="1:11">
      <c r="A31" s="8">
        <v>6</v>
      </c>
      <c r="B31" s="9">
        <v>22346</v>
      </c>
      <c r="C31" s="23" t="s">
        <v>32</v>
      </c>
      <c r="D31" s="41"/>
      <c r="E31" s="40"/>
      <c r="F31" s="40"/>
      <c r="G31" s="40"/>
      <c r="H31" s="40"/>
      <c r="I31" s="40"/>
      <c r="J31" s="40"/>
      <c r="K31" s="40"/>
    </row>
    <row r="32" ht="18" spans="1:11">
      <c r="A32" s="8">
        <v>6</v>
      </c>
      <c r="B32" s="9">
        <v>22347</v>
      </c>
      <c r="C32" s="23" t="s">
        <v>33</v>
      </c>
      <c r="D32" s="41"/>
      <c r="E32" s="40"/>
      <c r="F32" s="40"/>
      <c r="G32" s="40"/>
      <c r="H32" s="40"/>
      <c r="I32" s="40"/>
      <c r="J32" s="40"/>
      <c r="K32" s="40"/>
    </row>
    <row r="33" ht="18" spans="1:11">
      <c r="A33" s="8">
        <v>6</v>
      </c>
      <c r="B33" s="9">
        <v>22348</v>
      </c>
      <c r="C33" s="23" t="s">
        <v>34</v>
      </c>
      <c r="D33" s="41"/>
      <c r="E33" s="40"/>
      <c r="F33" s="40"/>
      <c r="G33" s="40"/>
      <c r="H33" s="40"/>
      <c r="I33" s="40"/>
      <c r="J33" s="40"/>
      <c r="K33" s="40"/>
    </row>
    <row r="34" ht="18" spans="1:11">
      <c r="A34" s="8">
        <v>6</v>
      </c>
      <c r="B34" s="9">
        <v>22349</v>
      </c>
      <c r="C34" s="23" t="s">
        <v>35</v>
      </c>
      <c r="D34" s="41"/>
      <c r="E34" s="40"/>
      <c r="F34" s="40"/>
      <c r="G34" s="40"/>
      <c r="H34" s="40"/>
      <c r="I34" s="40"/>
      <c r="J34" s="40"/>
      <c r="K34" s="40"/>
    </row>
    <row r="35" ht="18" spans="1:11">
      <c r="A35" s="8">
        <v>6</v>
      </c>
      <c r="B35" s="9">
        <v>223410</v>
      </c>
      <c r="C35" s="23" t="s">
        <v>36</v>
      </c>
      <c r="D35" s="41"/>
      <c r="E35" s="40"/>
      <c r="F35" s="40"/>
      <c r="G35" s="40"/>
      <c r="H35" s="40"/>
      <c r="I35" s="40"/>
      <c r="J35" s="40"/>
      <c r="K35" s="40"/>
    </row>
    <row r="36" ht="30" spans="1:11">
      <c r="A36" s="8">
        <v>6</v>
      </c>
      <c r="B36" s="9">
        <v>223411</v>
      </c>
      <c r="C36" s="23" t="s">
        <v>37</v>
      </c>
      <c r="D36" s="43"/>
      <c r="E36" s="43"/>
      <c r="F36" s="43"/>
      <c r="G36" s="43"/>
      <c r="H36" s="43"/>
      <c r="I36" s="43"/>
      <c r="J36" s="43"/>
      <c r="K36" s="43"/>
    </row>
    <row r="37" ht="30" spans="1:11">
      <c r="A37" s="8">
        <v>5</v>
      </c>
      <c r="B37" s="9">
        <v>2235</v>
      </c>
      <c r="C37" s="20" t="s">
        <v>38</v>
      </c>
      <c r="D37" s="37">
        <f>SUM(D38:D40)</f>
        <v>0</v>
      </c>
      <c r="E37" s="37">
        <f t="shared" ref="E37:K37" si="8">SUM(E38:E40)</f>
        <v>0</v>
      </c>
      <c r="F37" s="37">
        <f t="shared" si="8"/>
        <v>0</v>
      </c>
      <c r="G37" s="37">
        <f t="shared" si="8"/>
        <v>0</v>
      </c>
      <c r="H37" s="37">
        <f t="shared" si="8"/>
        <v>0</v>
      </c>
      <c r="I37" s="37">
        <f t="shared" si="8"/>
        <v>0</v>
      </c>
      <c r="J37" s="37">
        <f t="shared" si="8"/>
        <v>0</v>
      </c>
      <c r="K37" s="37">
        <f t="shared" si="8"/>
        <v>0</v>
      </c>
    </row>
    <row r="38" ht="18" spans="1:11">
      <c r="A38" s="8">
        <v>6</v>
      </c>
      <c r="B38" s="9">
        <v>22351</v>
      </c>
      <c r="C38" s="23" t="s">
        <v>39</v>
      </c>
      <c r="D38" s="38"/>
      <c r="E38" s="39"/>
      <c r="F38" s="40"/>
      <c r="G38" s="40"/>
      <c r="H38" s="40"/>
      <c r="I38" s="40"/>
      <c r="J38" s="40"/>
      <c r="K38" s="40"/>
    </row>
    <row r="39" ht="18" spans="1:11">
      <c r="A39" s="8">
        <v>6</v>
      </c>
      <c r="B39" s="9">
        <v>22352</v>
      </c>
      <c r="C39" s="23" t="s">
        <v>40</v>
      </c>
      <c r="D39" s="41"/>
      <c r="E39" s="40"/>
      <c r="F39" s="40"/>
      <c r="G39" s="40"/>
      <c r="H39" s="40"/>
      <c r="I39" s="40"/>
      <c r="J39" s="40"/>
      <c r="K39" s="40"/>
    </row>
    <row r="40" ht="55.5" customHeight="1" spans="1:11">
      <c r="A40" s="8">
        <v>6</v>
      </c>
      <c r="B40" s="9">
        <v>22353</v>
      </c>
      <c r="C40" s="23" t="s">
        <v>41</v>
      </c>
      <c r="D40" s="44"/>
      <c r="E40" s="44"/>
      <c r="F40" s="44"/>
      <c r="G40" s="44"/>
      <c r="H40" s="44"/>
      <c r="I40" s="44"/>
      <c r="J40" s="44"/>
      <c r="K40" s="44"/>
    </row>
    <row r="41" ht="33.75" customHeight="1" spans="1:11">
      <c r="A41" s="8">
        <v>5</v>
      </c>
      <c r="B41" s="9">
        <v>2236</v>
      </c>
      <c r="C41" s="20" t="s">
        <v>42</v>
      </c>
      <c r="D41" s="33"/>
      <c r="E41" s="33"/>
      <c r="F41" s="34"/>
      <c r="G41" s="34"/>
      <c r="H41" s="34"/>
      <c r="I41" s="34"/>
      <c r="J41" s="34"/>
      <c r="K41" s="34"/>
    </row>
    <row r="42" ht="30" spans="1:11">
      <c r="A42" s="8">
        <v>5</v>
      </c>
      <c r="B42" s="9">
        <v>2237</v>
      </c>
      <c r="C42" s="45" t="s">
        <v>43</v>
      </c>
      <c r="D42" s="34"/>
      <c r="E42" s="34"/>
      <c r="F42" s="34"/>
      <c r="G42" s="34"/>
      <c r="H42" s="34"/>
      <c r="I42" s="34"/>
      <c r="J42" s="34"/>
      <c r="K42" s="34"/>
    </row>
    <row r="43" ht="30" spans="1:11">
      <c r="A43" s="8">
        <v>5</v>
      </c>
      <c r="B43" s="9">
        <v>2238</v>
      </c>
      <c r="C43" s="20" t="s">
        <v>44</v>
      </c>
      <c r="D43" s="26"/>
      <c r="E43" s="26"/>
      <c r="F43" s="26"/>
      <c r="G43" s="26"/>
      <c r="H43" s="26"/>
      <c r="I43" s="26"/>
      <c r="J43" s="26"/>
      <c r="K43" s="26"/>
    </row>
    <row r="44" ht="60" spans="1:11">
      <c r="A44" s="8">
        <v>5</v>
      </c>
      <c r="B44" s="9">
        <v>2239</v>
      </c>
      <c r="C44" s="20" t="s">
        <v>45</v>
      </c>
      <c r="D44" s="26"/>
      <c r="E44" s="26"/>
      <c r="F44" s="26"/>
      <c r="G44" s="26"/>
      <c r="H44" s="26"/>
      <c r="I44" s="26"/>
      <c r="J44" s="26"/>
      <c r="K44" s="26"/>
    </row>
    <row r="45" ht="18" spans="1:11">
      <c r="A45" s="8">
        <v>5</v>
      </c>
      <c r="B45" s="9">
        <v>22310</v>
      </c>
      <c r="C45" s="20" t="s">
        <v>46</v>
      </c>
      <c r="D45" s="33">
        <f>SUM(D46:D47)</f>
        <v>0</v>
      </c>
      <c r="E45" s="33">
        <f t="shared" ref="E45:K45" si="9">SUM(E46:E47)</f>
        <v>0</v>
      </c>
      <c r="F45" s="33">
        <f t="shared" si="9"/>
        <v>0</v>
      </c>
      <c r="G45" s="33">
        <f t="shared" si="9"/>
        <v>0</v>
      </c>
      <c r="H45" s="33">
        <f t="shared" si="9"/>
        <v>0</v>
      </c>
      <c r="I45" s="33">
        <f t="shared" si="9"/>
        <v>0</v>
      </c>
      <c r="J45" s="33">
        <f t="shared" si="9"/>
        <v>0</v>
      </c>
      <c r="K45" s="33">
        <f t="shared" si="9"/>
        <v>0</v>
      </c>
    </row>
    <row r="46" ht="18" spans="1:11">
      <c r="A46" s="8"/>
      <c r="B46" s="9"/>
      <c r="C46" s="46" t="s">
        <v>47</v>
      </c>
      <c r="D46" s="47"/>
      <c r="E46" s="47"/>
      <c r="F46" s="47"/>
      <c r="G46" s="47"/>
      <c r="H46" s="47"/>
      <c r="I46" s="47"/>
      <c r="J46" s="47"/>
      <c r="K46" s="47"/>
    </row>
    <row r="47" ht="18" spans="1:11">
      <c r="A47" s="8"/>
      <c r="B47" s="9"/>
      <c r="C47" s="46" t="s">
        <v>48</v>
      </c>
      <c r="D47" s="47"/>
      <c r="E47" s="47"/>
      <c r="F47" s="47"/>
      <c r="G47" s="47"/>
      <c r="H47" s="47"/>
      <c r="I47" s="47"/>
      <c r="J47" s="47"/>
      <c r="K47" s="47"/>
    </row>
    <row r="48" ht="18" spans="1:11">
      <c r="A48" s="8">
        <v>5</v>
      </c>
      <c r="B48" s="9">
        <v>22311</v>
      </c>
      <c r="C48" s="20" t="s">
        <v>49</v>
      </c>
      <c r="D48" s="34"/>
      <c r="E48" s="34"/>
      <c r="F48" s="34"/>
      <c r="G48" s="34"/>
      <c r="H48" s="34"/>
      <c r="I48" s="34"/>
      <c r="J48" s="34"/>
      <c r="K48" s="34"/>
    </row>
    <row r="49" ht="18" spans="1:11">
      <c r="A49" s="8">
        <v>5</v>
      </c>
      <c r="B49" s="9">
        <v>22312</v>
      </c>
      <c r="C49" s="20" t="s">
        <v>50</v>
      </c>
      <c r="D49" s="37">
        <f>SUM(D50:D56)</f>
        <v>0</v>
      </c>
      <c r="E49" s="37">
        <f t="shared" ref="E49:K49" si="10">SUM(E50:E56)</f>
        <v>0</v>
      </c>
      <c r="F49" s="37">
        <f t="shared" si="10"/>
        <v>0</v>
      </c>
      <c r="G49" s="37">
        <f t="shared" si="10"/>
        <v>0</v>
      </c>
      <c r="H49" s="37">
        <f t="shared" si="10"/>
        <v>0</v>
      </c>
      <c r="I49" s="37">
        <f t="shared" si="10"/>
        <v>0</v>
      </c>
      <c r="J49" s="37">
        <f t="shared" si="10"/>
        <v>0</v>
      </c>
      <c r="K49" s="37">
        <f t="shared" si="10"/>
        <v>0</v>
      </c>
    </row>
    <row r="50" ht="18" spans="1:11">
      <c r="A50" s="8">
        <v>6</v>
      </c>
      <c r="B50" s="9">
        <v>223121</v>
      </c>
      <c r="C50" s="23" t="s">
        <v>51</v>
      </c>
      <c r="D50" s="48"/>
      <c r="E50" s="48"/>
      <c r="F50" s="48"/>
      <c r="G50" s="48"/>
      <c r="H50" s="48"/>
      <c r="I50" s="48"/>
      <c r="J50" s="48"/>
      <c r="K50" s="48"/>
    </row>
    <row r="51" ht="23.25" customHeight="1" spans="1:11">
      <c r="A51" s="8">
        <v>6</v>
      </c>
      <c r="B51" s="9">
        <v>223122</v>
      </c>
      <c r="C51" s="23" t="s">
        <v>52</v>
      </c>
      <c r="D51" s="48"/>
      <c r="E51" s="48"/>
      <c r="F51" s="48"/>
      <c r="G51" s="48"/>
      <c r="H51" s="48"/>
      <c r="I51" s="48"/>
      <c r="J51" s="48"/>
      <c r="K51" s="48"/>
    </row>
    <row r="52" ht="18" spans="1:11">
      <c r="A52" s="8">
        <v>6</v>
      </c>
      <c r="B52" s="9">
        <v>223123</v>
      </c>
      <c r="C52" s="23" t="s">
        <v>53</v>
      </c>
      <c r="D52" s="48"/>
      <c r="E52" s="48"/>
      <c r="F52" s="48"/>
      <c r="G52" s="48"/>
      <c r="H52" s="48"/>
      <c r="I52" s="48"/>
      <c r="J52" s="48"/>
      <c r="K52" s="48"/>
    </row>
    <row r="53" ht="18" spans="1:11">
      <c r="A53" s="8">
        <v>6</v>
      </c>
      <c r="B53" s="9">
        <v>223124</v>
      </c>
      <c r="C53" s="23" t="s">
        <v>54</v>
      </c>
      <c r="D53" s="49"/>
      <c r="E53" s="50"/>
      <c r="F53" s="51"/>
      <c r="G53" s="51"/>
      <c r="H53" s="51"/>
      <c r="I53" s="51"/>
      <c r="J53" s="51"/>
      <c r="K53" s="51"/>
    </row>
    <row r="54" ht="45.75" customHeight="1" spans="1:11">
      <c r="A54" s="8">
        <v>6</v>
      </c>
      <c r="B54" s="9">
        <v>223125</v>
      </c>
      <c r="C54" s="23" t="s">
        <v>55</v>
      </c>
      <c r="D54" s="43"/>
      <c r="E54" s="43"/>
      <c r="F54" s="43"/>
      <c r="G54" s="43"/>
      <c r="H54" s="43"/>
      <c r="I54" s="43"/>
      <c r="J54" s="43"/>
      <c r="K54" s="43"/>
    </row>
    <row r="55" ht="30" spans="1:11">
      <c r="A55" s="8">
        <v>6</v>
      </c>
      <c r="B55" s="9">
        <v>223126</v>
      </c>
      <c r="C55" s="23" t="s">
        <v>56</v>
      </c>
      <c r="D55" s="40"/>
      <c r="E55" s="40"/>
      <c r="F55" s="40"/>
      <c r="G55" s="40"/>
      <c r="H55" s="40"/>
      <c r="I55" s="40"/>
      <c r="J55" s="40"/>
      <c r="K55" s="40"/>
    </row>
    <row r="56" ht="45" spans="1:11">
      <c r="A56" s="8">
        <v>6</v>
      </c>
      <c r="B56" s="9">
        <v>223127</v>
      </c>
      <c r="C56" s="23" t="s">
        <v>57</v>
      </c>
      <c r="D56" s="40"/>
      <c r="E56" s="40"/>
      <c r="F56" s="40"/>
      <c r="G56" s="40"/>
      <c r="H56" s="40"/>
      <c r="I56" s="40"/>
      <c r="J56" s="40"/>
      <c r="K56" s="40"/>
    </row>
    <row r="57" ht="45" spans="1:11">
      <c r="A57" s="8">
        <v>5</v>
      </c>
      <c r="B57" s="9">
        <v>22313</v>
      </c>
      <c r="C57" s="20" t="s">
        <v>58</v>
      </c>
      <c r="D57" s="52"/>
      <c r="E57" s="52"/>
      <c r="F57" s="52"/>
      <c r="G57" s="52"/>
      <c r="H57" s="52"/>
      <c r="I57" s="52"/>
      <c r="J57" s="52"/>
      <c r="K57" s="52"/>
    </row>
    <row r="58" ht="30" spans="1:11">
      <c r="A58" s="8">
        <v>5</v>
      </c>
      <c r="B58" s="9">
        <v>22314</v>
      </c>
      <c r="C58" s="20" t="s">
        <v>59</v>
      </c>
      <c r="D58" s="52"/>
      <c r="E58" s="52"/>
      <c r="F58" s="52"/>
      <c r="G58" s="52"/>
      <c r="H58" s="52"/>
      <c r="I58" s="52"/>
      <c r="J58" s="52"/>
      <c r="K58" s="52"/>
    </row>
    <row r="59" ht="18" spans="1:11">
      <c r="A59" s="8">
        <v>4</v>
      </c>
      <c r="B59" s="9">
        <v>224</v>
      </c>
      <c r="C59" s="17" t="s">
        <v>60</v>
      </c>
      <c r="D59" s="53"/>
      <c r="E59" s="53"/>
      <c r="F59" s="53"/>
      <c r="G59" s="53"/>
      <c r="H59" s="53"/>
      <c r="I59" s="53"/>
      <c r="J59" s="53"/>
      <c r="K59" s="53"/>
    </row>
    <row r="60" ht="18" spans="1:11">
      <c r="A60" s="8">
        <v>4</v>
      </c>
      <c r="B60" s="9">
        <v>225</v>
      </c>
      <c r="C60" s="17" t="s">
        <v>61</v>
      </c>
      <c r="D60" s="54"/>
      <c r="E60" s="54"/>
      <c r="F60" s="54"/>
      <c r="G60" s="54"/>
      <c r="H60" s="54"/>
      <c r="I60" s="54"/>
      <c r="J60" s="54"/>
      <c r="K60" s="54"/>
    </row>
    <row r="61" ht="18" spans="1:11">
      <c r="A61" s="8">
        <v>4</v>
      </c>
      <c r="B61" s="9">
        <v>226</v>
      </c>
      <c r="C61" s="17" t="s">
        <v>62</v>
      </c>
      <c r="D61" s="54"/>
      <c r="E61" s="54"/>
      <c r="F61" s="54"/>
      <c r="G61" s="54"/>
      <c r="H61" s="54"/>
      <c r="I61" s="54"/>
      <c r="J61" s="54"/>
      <c r="K61" s="54"/>
    </row>
    <row r="62" ht="30" spans="1:11">
      <c r="A62" s="8">
        <v>4</v>
      </c>
      <c r="B62" s="9">
        <v>227</v>
      </c>
      <c r="C62" s="17" t="s">
        <v>63</v>
      </c>
      <c r="D62" s="30"/>
      <c r="E62" s="30"/>
      <c r="F62" s="30"/>
      <c r="G62" s="30"/>
      <c r="H62" s="30"/>
      <c r="I62" s="30"/>
      <c r="J62" s="30"/>
      <c r="K62" s="30"/>
    </row>
    <row r="63" ht="30" spans="1:11">
      <c r="A63" s="8">
        <v>4</v>
      </c>
      <c r="B63" s="9">
        <v>228</v>
      </c>
      <c r="C63" s="17" t="s">
        <v>64</v>
      </c>
      <c r="D63" s="55">
        <f t="shared" ref="D63:K63" si="11">SUM(D64:D67)</f>
        <v>0</v>
      </c>
      <c r="E63" s="55">
        <f t="shared" si="11"/>
        <v>0</v>
      </c>
      <c r="F63" s="55">
        <f t="shared" si="11"/>
        <v>0</v>
      </c>
      <c r="G63" s="55">
        <f t="shared" si="11"/>
        <v>0</v>
      </c>
      <c r="H63" s="55">
        <f t="shared" si="11"/>
        <v>0</v>
      </c>
      <c r="I63" s="55">
        <f t="shared" si="11"/>
        <v>0</v>
      </c>
      <c r="J63" s="55">
        <f t="shared" si="11"/>
        <v>0</v>
      </c>
      <c r="K63" s="55">
        <f t="shared" si="11"/>
        <v>0</v>
      </c>
    </row>
    <row r="64" ht="34.5" customHeight="1" spans="1:11">
      <c r="A64" s="8">
        <v>5</v>
      </c>
      <c r="B64" s="9">
        <v>2281</v>
      </c>
      <c r="C64" s="20" t="s">
        <v>65</v>
      </c>
      <c r="D64" s="56"/>
      <c r="E64" s="56"/>
      <c r="F64" s="56"/>
      <c r="G64" s="56"/>
      <c r="H64" s="56"/>
      <c r="I64" s="56"/>
      <c r="J64" s="56"/>
      <c r="K64" s="56"/>
    </row>
    <row r="65" ht="21" customHeight="1" spans="1:11">
      <c r="A65" s="8">
        <v>5</v>
      </c>
      <c r="B65" s="9">
        <v>2282</v>
      </c>
      <c r="C65" s="20" t="s">
        <v>66</v>
      </c>
      <c r="D65" s="56"/>
      <c r="E65" s="56"/>
      <c r="F65" s="56"/>
      <c r="G65" s="56"/>
      <c r="H65" s="58"/>
      <c r="I65" s="58"/>
      <c r="J65" s="58"/>
      <c r="K65" s="58"/>
    </row>
    <row r="66" ht="30" spans="1:11">
      <c r="A66" s="8">
        <v>5</v>
      </c>
      <c r="B66" s="9">
        <v>2283</v>
      </c>
      <c r="C66" s="20" t="s">
        <v>67</v>
      </c>
      <c r="D66" s="58"/>
      <c r="E66" s="58"/>
      <c r="F66" s="58"/>
      <c r="G66" s="58"/>
      <c r="H66" s="58"/>
      <c r="I66" s="58"/>
      <c r="J66" s="58"/>
      <c r="K66" s="58"/>
    </row>
    <row r="67" ht="30" spans="1:11">
      <c r="A67" s="8">
        <v>5</v>
      </c>
      <c r="B67" s="9">
        <v>2284</v>
      </c>
      <c r="C67" s="20" t="s">
        <v>68</v>
      </c>
      <c r="D67" s="59"/>
      <c r="E67" s="59"/>
      <c r="F67" s="59"/>
      <c r="G67" s="59"/>
      <c r="H67" s="59"/>
      <c r="I67" s="59"/>
      <c r="J67" s="59"/>
      <c r="K67" s="59"/>
    </row>
    <row r="68" ht="31.5" customHeight="1" spans="1:11">
      <c r="A68" s="8">
        <v>5</v>
      </c>
      <c r="B68" s="9">
        <v>2285</v>
      </c>
      <c r="C68" s="20" t="s">
        <v>69</v>
      </c>
      <c r="D68" s="52"/>
      <c r="E68" s="52"/>
      <c r="F68" s="52"/>
      <c r="G68" s="52"/>
      <c r="H68" s="52"/>
      <c r="I68" s="52"/>
      <c r="J68" s="52"/>
      <c r="K68" s="52"/>
    </row>
    <row r="69" ht="45.75" customHeight="1" spans="1:11">
      <c r="A69" s="8">
        <v>5</v>
      </c>
      <c r="B69" s="9">
        <v>2286</v>
      </c>
      <c r="C69" s="20" t="s">
        <v>70</v>
      </c>
      <c r="D69" s="52"/>
      <c r="E69" s="52"/>
      <c r="F69" s="52"/>
      <c r="G69" s="52"/>
      <c r="H69" s="52"/>
      <c r="I69" s="52"/>
      <c r="J69" s="52"/>
      <c r="K69" s="52"/>
    </row>
    <row r="70" ht="33" customHeight="1" spans="1:11">
      <c r="A70" s="8">
        <v>4</v>
      </c>
      <c r="B70" s="9">
        <v>229</v>
      </c>
      <c r="C70" s="17" t="s">
        <v>71</v>
      </c>
      <c r="D70" s="27"/>
      <c r="E70" s="27"/>
      <c r="F70" s="27"/>
      <c r="G70" s="27"/>
      <c r="H70" s="27"/>
      <c r="I70" s="27"/>
      <c r="J70" s="27"/>
      <c r="K70" s="27"/>
    </row>
    <row r="71" ht="18" spans="1:11">
      <c r="A71" s="8">
        <v>4</v>
      </c>
      <c r="B71" s="9">
        <v>2210</v>
      </c>
      <c r="C71" s="17" t="s">
        <v>72</v>
      </c>
      <c r="D71" s="31">
        <f t="shared" ref="D71:K71" si="12">SUM(D72:D84)</f>
        <v>0</v>
      </c>
      <c r="E71" s="31">
        <f t="shared" si="12"/>
        <v>0</v>
      </c>
      <c r="F71" s="32">
        <f t="shared" si="12"/>
        <v>0</v>
      </c>
      <c r="G71" s="32">
        <f t="shared" si="12"/>
        <v>0</v>
      </c>
      <c r="H71" s="32">
        <f t="shared" si="12"/>
        <v>0</v>
      </c>
      <c r="I71" s="32">
        <f t="shared" si="12"/>
        <v>0</v>
      </c>
      <c r="J71" s="32">
        <f t="shared" si="12"/>
        <v>0</v>
      </c>
      <c r="K71" s="32">
        <f t="shared" si="12"/>
        <v>0</v>
      </c>
    </row>
    <row r="72" ht="18" spans="1:11">
      <c r="A72" s="8">
        <v>5</v>
      </c>
      <c r="B72" s="9">
        <v>22101</v>
      </c>
      <c r="C72" s="20" t="s">
        <v>73</v>
      </c>
      <c r="D72" s="59"/>
      <c r="E72" s="59"/>
      <c r="F72" s="59"/>
      <c r="G72" s="59"/>
      <c r="H72" s="59"/>
      <c r="I72" s="59"/>
      <c r="J72" s="59"/>
      <c r="K72" s="59"/>
    </row>
    <row r="73" ht="30" spans="1:11">
      <c r="A73" s="8">
        <v>5</v>
      </c>
      <c r="B73" s="9">
        <v>22102</v>
      </c>
      <c r="C73" s="20" t="s">
        <v>74</v>
      </c>
      <c r="D73" s="52"/>
      <c r="E73" s="52"/>
      <c r="F73" s="52"/>
      <c r="G73" s="52"/>
      <c r="H73" s="52"/>
      <c r="I73" s="52"/>
      <c r="J73" s="52"/>
      <c r="K73" s="52"/>
    </row>
    <row r="74" ht="18" spans="1:11">
      <c r="A74" s="8">
        <v>5</v>
      </c>
      <c r="B74" s="9">
        <v>22103</v>
      </c>
      <c r="C74" s="20" t="s">
        <v>75</v>
      </c>
      <c r="D74" s="58"/>
      <c r="E74" s="58"/>
      <c r="F74" s="58"/>
      <c r="G74" s="58"/>
      <c r="H74" s="58"/>
      <c r="I74" s="58"/>
      <c r="J74" s="58"/>
      <c r="K74" s="58"/>
    </row>
    <row r="75" ht="30" customHeight="1" spans="1:11">
      <c r="A75" s="8">
        <v>5</v>
      </c>
      <c r="B75" s="9">
        <v>22104</v>
      </c>
      <c r="C75" s="20" t="s">
        <v>76</v>
      </c>
      <c r="D75" s="58"/>
      <c r="E75" s="58"/>
      <c r="F75" s="58"/>
      <c r="G75" s="58"/>
      <c r="H75" s="58"/>
      <c r="I75" s="58"/>
      <c r="J75" s="58"/>
      <c r="K75" s="58"/>
    </row>
    <row r="76" ht="18" spans="1:11">
      <c r="A76" s="8">
        <v>5</v>
      </c>
      <c r="B76" s="9">
        <v>22105</v>
      </c>
      <c r="C76" s="20" t="s">
        <v>77</v>
      </c>
      <c r="D76" s="52"/>
      <c r="E76" s="52"/>
      <c r="F76" s="52"/>
      <c r="G76" s="52"/>
      <c r="H76" s="52"/>
      <c r="I76" s="52"/>
      <c r="J76" s="52"/>
      <c r="K76" s="52"/>
    </row>
    <row r="77" ht="45" spans="1:11">
      <c r="A77" s="8">
        <v>5</v>
      </c>
      <c r="B77" s="9">
        <v>22106</v>
      </c>
      <c r="C77" s="20" t="s">
        <v>78</v>
      </c>
      <c r="D77" s="59"/>
      <c r="E77" s="59"/>
      <c r="F77" s="59"/>
      <c r="G77" s="59"/>
      <c r="H77" s="59"/>
      <c r="I77" s="59"/>
      <c r="J77" s="59"/>
      <c r="K77" s="59"/>
    </row>
    <row r="78" ht="30" spans="1:11">
      <c r="A78" s="8">
        <v>5</v>
      </c>
      <c r="B78" s="9">
        <v>22107</v>
      </c>
      <c r="C78" s="20" t="s">
        <v>79</v>
      </c>
      <c r="D78" s="58"/>
      <c r="E78" s="58"/>
      <c r="F78" s="58"/>
      <c r="G78" s="58"/>
      <c r="H78" s="58"/>
      <c r="I78" s="58"/>
      <c r="J78" s="58"/>
      <c r="K78" s="58"/>
    </row>
    <row r="79" ht="18" spans="1:11">
      <c r="A79" s="8">
        <v>5</v>
      </c>
      <c r="B79" s="9">
        <v>22108</v>
      </c>
      <c r="C79" s="20" t="s">
        <v>80</v>
      </c>
      <c r="D79" s="52"/>
      <c r="E79" s="52"/>
      <c r="F79" s="52"/>
      <c r="G79" s="52"/>
      <c r="H79" s="52"/>
      <c r="I79" s="52"/>
      <c r="J79" s="52"/>
      <c r="K79" s="52"/>
    </row>
    <row r="80" ht="18" spans="1:11">
      <c r="A80" s="8">
        <v>5</v>
      </c>
      <c r="B80" s="9">
        <v>22109</v>
      </c>
      <c r="C80" s="20" t="s">
        <v>81</v>
      </c>
      <c r="D80" s="52"/>
      <c r="E80" s="52"/>
      <c r="F80" s="52"/>
      <c r="G80" s="52"/>
      <c r="H80" s="52"/>
      <c r="I80" s="52"/>
      <c r="J80" s="52"/>
      <c r="K80" s="52"/>
    </row>
    <row r="81" ht="18" spans="1:11">
      <c r="A81" s="8">
        <v>5</v>
      </c>
      <c r="B81" s="9">
        <v>221010</v>
      </c>
      <c r="C81" s="20" t="s">
        <v>82</v>
      </c>
      <c r="D81" s="60"/>
      <c r="E81" s="60"/>
      <c r="F81" s="60"/>
      <c r="G81" s="60"/>
      <c r="H81" s="60"/>
      <c r="I81" s="60"/>
      <c r="J81" s="60"/>
      <c r="K81" s="60"/>
    </row>
    <row r="82" ht="18" spans="1:11">
      <c r="A82" s="8">
        <v>5</v>
      </c>
      <c r="B82" s="9">
        <v>221011</v>
      </c>
      <c r="C82" s="20" t="s">
        <v>83</v>
      </c>
      <c r="D82" s="52"/>
      <c r="E82" s="52"/>
      <c r="F82" s="52"/>
      <c r="G82" s="52"/>
      <c r="H82" s="52"/>
      <c r="I82" s="52"/>
      <c r="J82" s="52"/>
      <c r="K82" s="52"/>
    </row>
    <row r="83" ht="45" spans="1:11">
      <c r="A83" s="8">
        <v>5</v>
      </c>
      <c r="B83" s="9">
        <v>221012</v>
      </c>
      <c r="C83" s="20" t="s">
        <v>84</v>
      </c>
      <c r="D83" s="52"/>
      <c r="E83" s="52"/>
      <c r="F83" s="52"/>
      <c r="G83" s="52"/>
      <c r="H83" s="52"/>
      <c r="I83" s="52"/>
      <c r="J83" s="52"/>
      <c r="K83" s="52"/>
    </row>
    <row r="84" ht="45.75" customHeight="1" spans="1:11">
      <c r="A84" s="8">
        <v>5</v>
      </c>
      <c r="B84" s="9">
        <v>221014</v>
      </c>
      <c r="C84" s="20" t="s">
        <v>85</v>
      </c>
      <c r="D84" s="61">
        <f>SUM(D85:D90)</f>
        <v>0</v>
      </c>
      <c r="E84" s="61">
        <f t="shared" ref="E84:K84" si="13">SUM(E85:E90)</f>
        <v>0</v>
      </c>
      <c r="F84" s="61">
        <f t="shared" si="13"/>
        <v>0</v>
      </c>
      <c r="G84" s="61">
        <f t="shared" si="13"/>
        <v>0</v>
      </c>
      <c r="H84" s="61">
        <f t="shared" si="13"/>
        <v>0</v>
      </c>
      <c r="I84" s="61">
        <f t="shared" si="13"/>
        <v>0</v>
      </c>
      <c r="J84" s="61">
        <f t="shared" si="13"/>
        <v>0</v>
      </c>
      <c r="K84" s="61">
        <f t="shared" si="13"/>
        <v>0</v>
      </c>
    </row>
    <row r="85" ht="31.5" customHeight="1" spans="1:11">
      <c r="A85" s="8"/>
      <c r="B85" s="9"/>
      <c r="C85" s="46" t="s">
        <v>235</v>
      </c>
      <c r="D85" s="62"/>
      <c r="E85" s="50"/>
      <c r="F85" s="51"/>
      <c r="G85" s="51"/>
      <c r="H85" s="51"/>
      <c r="I85" s="51"/>
      <c r="J85" s="51"/>
      <c r="K85" s="51"/>
    </row>
    <row r="86" ht="30" spans="1:11">
      <c r="A86" s="8"/>
      <c r="B86" s="9"/>
      <c r="C86" s="46" t="s">
        <v>89</v>
      </c>
      <c r="D86" s="62"/>
      <c r="E86" s="50"/>
      <c r="F86" s="50"/>
      <c r="G86" s="50"/>
      <c r="H86" s="50"/>
      <c r="I86" s="50"/>
      <c r="J86" s="50"/>
      <c r="K86" s="50"/>
    </row>
    <row r="87" ht="33" customHeight="1" spans="1:11">
      <c r="A87" s="8"/>
      <c r="B87" s="9"/>
      <c r="C87" s="46" t="s">
        <v>236</v>
      </c>
      <c r="D87" s="62"/>
      <c r="E87" s="50"/>
      <c r="F87" s="50"/>
      <c r="G87" s="50"/>
      <c r="H87" s="50"/>
      <c r="I87" s="50"/>
      <c r="J87" s="51"/>
      <c r="K87" s="51"/>
    </row>
    <row r="88" ht="18" spans="1:11">
      <c r="A88" s="8"/>
      <c r="B88" s="9"/>
      <c r="C88" s="46" t="s">
        <v>237</v>
      </c>
      <c r="D88" s="56"/>
      <c r="E88" s="56"/>
      <c r="F88" s="42"/>
      <c r="G88" s="58"/>
      <c r="H88" s="58"/>
      <c r="I88" s="58"/>
      <c r="J88" s="58"/>
      <c r="K88" s="58"/>
    </row>
    <row r="89" ht="30.75" customHeight="1" spans="1:11">
      <c r="A89" s="8"/>
      <c r="B89" s="9"/>
      <c r="C89" s="63"/>
      <c r="D89" s="64"/>
      <c r="E89" s="64"/>
      <c r="F89" s="64"/>
      <c r="G89" s="64"/>
      <c r="H89" s="64"/>
      <c r="I89" s="64"/>
      <c r="J89" s="64"/>
      <c r="K89" s="64"/>
    </row>
    <row r="90" ht="32.25" customHeight="1" spans="1:11">
      <c r="A90" s="8"/>
      <c r="B90" s="9"/>
      <c r="C90" s="63"/>
      <c r="D90" s="64"/>
      <c r="E90" s="64"/>
      <c r="F90" s="64"/>
      <c r="G90" s="64"/>
      <c r="H90" s="64"/>
      <c r="I90" s="64"/>
      <c r="J90" s="64"/>
      <c r="K90" s="64"/>
    </row>
    <row r="91" ht="18" spans="1:11">
      <c r="A91" s="8">
        <v>3</v>
      </c>
      <c r="B91" s="9">
        <v>23</v>
      </c>
      <c r="C91" s="13" t="s">
        <v>92</v>
      </c>
      <c r="D91" s="65"/>
      <c r="E91" s="65"/>
      <c r="F91" s="65"/>
      <c r="G91" s="65"/>
      <c r="H91" s="65"/>
      <c r="I91" s="65"/>
      <c r="J91" s="65"/>
      <c r="K91" s="65"/>
    </row>
    <row r="92" ht="18" spans="1:11">
      <c r="A92" s="8">
        <v>3</v>
      </c>
      <c r="B92" s="9">
        <v>24</v>
      </c>
      <c r="C92" s="13" t="s">
        <v>93</v>
      </c>
      <c r="D92" s="66">
        <f t="shared" ref="D92:K92" si="14">D93+D98+D99</f>
        <v>0</v>
      </c>
      <c r="E92" s="66">
        <f t="shared" si="14"/>
        <v>0</v>
      </c>
      <c r="F92" s="66">
        <f t="shared" si="14"/>
        <v>0</v>
      </c>
      <c r="G92" s="66">
        <f t="shared" si="14"/>
        <v>0</v>
      </c>
      <c r="H92" s="66">
        <f t="shared" si="14"/>
        <v>0</v>
      </c>
      <c r="I92" s="66">
        <f t="shared" si="14"/>
        <v>0</v>
      </c>
      <c r="J92" s="66">
        <f t="shared" si="14"/>
        <v>0</v>
      </c>
      <c r="K92" s="66">
        <f t="shared" si="14"/>
        <v>0</v>
      </c>
    </row>
    <row r="93" ht="18" spans="1:11">
      <c r="A93" s="8">
        <v>4</v>
      </c>
      <c r="B93" s="9">
        <v>241</v>
      </c>
      <c r="C93" s="17" t="s">
        <v>94</v>
      </c>
      <c r="D93" s="67">
        <f t="shared" ref="D93:K93" si="15">SUM(D94:D97)</f>
        <v>0</v>
      </c>
      <c r="E93" s="67">
        <f t="shared" si="15"/>
        <v>0</v>
      </c>
      <c r="F93" s="67">
        <f t="shared" si="15"/>
        <v>0</v>
      </c>
      <c r="G93" s="67">
        <f t="shared" si="15"/>
        <v>0</v>
      </c>
      <c r="H93" s="67">
        <f t="shared" si="15"/>
        <v>0</v>
      </c>
      <c r="I93" s="67">
        <f t="shared" si="15"/>
        <v>0</v>
      </c>
      <c r="J93" s="67">
        <f t="shared" si="15"/>
        <v>0</v>
      </c>
      <c r="K93" s="67">
        <f t="shared" si="15"/>
        <v>0</v>
      </c>
    </row>
    <row r="94" ht="18" spans="1:11">
      <c r="A94" s="8">
        <v>5</v>
      </c>
      <c r="B94" s="9">
        <v>2411</v>
      </c>
      <c r="C94" s="20" t="s">
        <v>95</v>
      </c>
      <c r="D94" s="26"/>
      <c r="E94" s="26"/>
      <c r="F94" s="26"/>
      <c r="G94" s="26"/>
      <c r="H94" s="26"/>
      <c r="I94" s="26"/>
      <c r="J94" s="26"/>
      <c r="K94" s="26"/>
    </row>
    <row r="95" ht="18" spans="1:11">
      <c r="A95" s="8">
        <v>5</v>
      </c>
      <c r="B95" s="9">
        <v>2412</v>
      </c>
      <c r="C95" s="20" t="s">
        <v>96</v>
      </c>
      <c r="D95" s="26"/>
      <c r="E95" s="26"/>
      <c r="F95" s="26"/>
      <c r="G95" s="26"/>
      <c r="H95" s="26"/>
      <c r="I95" s="26"/>
      <c r="J95" s="26"/>
      <c r="K95" s="26"/>
    </row>
    <row r="96" ht="18" spans="1:11">
      <c r="A96" s="8">
        <v>5</v>
      </c>
      <c r="B96" s="9">
        <v>2413</v>
      </c>
      <c r="C96" s="20" t="s">
        <v>97</v>
      </c>
      <c r="D96" s="26"/>
      <c r="E96" s="26"/>
      <c r="F96" s="26"/>
      <c r="G96" s="26"/>
      <c r="H96" s="26"/>
      <c r="I96" s="26"/>
      <c r="J96" s="26"/>
      <c r="K96" s="26"/>
    </row>
    <row r="97" ht="18" spans="1:11">
      <c r="A97" s="8">
        <v>5</v>
      </c>
      <c r="B97" s="9">
        <v>2414</v>
      </c>
      <c r="C97" s="20" t="s">
        <v>98</v>
      </c>
      <c r="D97" s="26"/>
      <c r="E97" s="26"/>
      <c r="F97" s="26"/>
      <c r="G97" s="26"/>
      <c r="H97" s="26"/>
      <c r="I97" s="26"/>
      <c r="J97" s="26"/>
      <c r="K97" s="26"/>
    </row>
    <row r="98" ht="30" spans="1:11">
      <c r="A98" s="8">
        <v>4</v>
      </c>
      <c r="B98" s="9">
        <v>242</v>
      </c>
      <c r="C98" s="17" t="s">
        <v>99</v>
      </c>
      <c r="D98" s="27"/>
      <c r="E98" s="27"/>
      <c r="F98" s="27"/>
      <c r="G98" s="27"/>
      <c r="H98" s="27"/>
      <c r="I98" s="27"/>
      <c r="J98" s="27"/>
      <c r="K98" s="27"/>
    </row>
    <row r="99" ht="30" spans="1:11">
      <c r="A99" s="8">
        <v>4</v>
      </c>
      <c r="B99" s="9">
        <v>243</v>
      </c>
      <c r="C99" s="17" t="s">
        <v>100</v>
      </c>
      <c r="D99" s="27"/>
      <c r="E99" s="27"/>
      <c r="F99" s="27"/>
      <c r="G99" s="27"/>
      <c r="H99" s="27"/>
      <c r="I99" s="27"/>
      <c r="J99" s="27"/>
      <c r="K99" s="27"/>
    </row>
    <row r="100" ht="18" spans="1:11">
      <c r="A100" s="8">
        <v>3</v>
      </c>
      <c r="B100" s="9">
        <v>25</v>
      </c>
      <c r="C100" s="13" t="s">
        <v>101</v>
      </c>
      <c r="D100" s="65"/>
      <c r="E100" s="65"/>
      <c r="F100" s="65"/>
      <c r="G100" s="65"/>
      <c r="H100" s="65"/>
      <c r="I100" s="65"/>
      <c r="J100" s="65"/>
      <c r="K100" s="65"/>
    </row>
    <row r="101" ht="18" spans="1:11">
      <c r="A101" s="8">
        <v>3</v>
      </c>
      <c r="B101" s="9">
        <v>26</v>
      </c>
      <c r="C101" s="13" t="s">
        <v>102</v>
      </c>
      <c r="D101" s="66">
        <f t="shared" ref="D101:K101" si="16">D102+D105+D108</f>
        <v>0</v>
      </c>
      <c r="E101" s="66">
        <f t="shared" si="16"/>
        <v>0</v>
      </c>
      <c r="F101" s="66">
        <f t="shared" si="16"/>
        <v>0</v>
      </c>
      <c r="G101" s="66">
        <f t="shared" si="16"/>
        <v>0</v>
      </c>
      <c r="H101" s="66">
        <f t="shared" si="16"/>
        <v>0</v>
      </c>
      <c r="I101" s="66">
        <f t="shared" si="16"/>
        <v>0</v>
      </c>
      <c r="J101" s="66">
        <f t="shared" si="16"/>
        <v>0</v>
      </c>
      <c r="K101" s="66">
        <f t="shared" si="16"/>
        <v>0</v>
      </c>
    </row>
    <row r="102" ht="18" spans="1:11">
      <c r="A102" s="8">
        <v>4</v>
      </c>
      <c r="B102" s="9">
        <v>261</v>
      </c>
      <c r="C102" s="17" t="s">
        <v>103</v>
      </c>
      <c r="D102" s="67">
        <f t="shared" ref="D102:K102" si="17">SUM(D103:D104)</f>
        <v>0</v>
      </c>
      <c r="E102" s="67">
        <f t="shared" si="17"/>
        <v>0</v>
      </c>
      <c r="F102" s="67">
        <f t="shared" si="17"/>
        <v>0</v>
      </c>
      <c r="G102" s="67">
        <f t="shared" si="17"/>
        <v>0</v>
      </c>
      <c r="H102" s="67">
        <f t="shared" si="17"/>
        <v>0</v>
      </c>
      <c r="I102" s="67">
        <f t="shared" si="17"/>
        <v>0</v>
      </c>
      <c r="J102" s="67">
        <f t="shared" si="17"/>
        <v>0</v>
      </c>
      <c r="K102" s="67">
        <f t="shared" si="17"/>
        <v>0</v>
      </c>
    </row>
    <row r="103" ht="18" spans="1:11">
      <c r="A103" s="8">
        <v>5</v>
      </c>
      <c r="B103" s="9">
        <v>2611</v>
      </c>
      <c r="C103" s="20" t="s">
        <v>104</v>
      </c>
      <c r="D103" s="26"/>
      <c r="E103" s="26"/>
      <c r="F103" s="26"/>
      <c r="G103" s="26"/>
      <c r="H103" s="26"/>
      <c r="I103" s="26"/>
      <c r="J103" s="26"/>
      <c r="K103" s="26"/>
    </row>
    <row r="104" ht="18" spans="1:11">
      <c r="A104" s="8">
        <v>5</v>
      </c>
      <c r="B104" s="9">
        <v>2612</v>
      </c>
      <c r="C104" s="20" t="s">
        <v>105</v>
      </c>
      <c r="D104" s="26"/>
      <c r="E104" s="26"/>
      <c r="F104" s="26"/>
      <c r="G104" s="26"/>
      <c r="H104" s="26"/>
      <c r="I104" s="26"/>
      <c r="J104" s="26"/>
      <c r="K104" s="26"/>
    </row>
    <row r="105" ht="18" spans="1:11">
      <c r="A105" s="8">
        <v>4</v>
      </c>
      <c r="B105" s="9">
        <v>262</v>
      </c>
      <c r="C105" s="17" t="s">
        <v>106</v>
      </c>
      <c r="D105" s="67">
        <f t="shared" ref="D105:K105" si="18">SUM(D106:D107)</f>
        <v>0</v>
      </c>
      <c r="E105" s="67">
        <f t="shared" si="18"/>
        <v>0</v>
      </c>
      <c r="F105" s="67">
        <f t="shared" si="18"/>
        <v>0</v>
      </c>
      <c r="G105" s="67">
        <f t="shared" si="18"/>
        <v>0</v>
      </c>
      <c r="H105" s="67">
        <f t="shared" si="18"/>
        <v>0</v>
      </c>
      <c r="I105" s="67">
        <f t="shared" si="18"/>
        <v>0</v>
      </c>
      <c r="J105" s="67">
        <f t="shared" si="18"/>
        <v>0</v>
      </c>
      <c r="K105" s="67">
        <f t="shared" si="18"/>
        <v>0</v>
      </c>
    </row>
    <row r="106" ht="18" spans="1:11">
      <c r="A106" s="8">
        <v>5</v>
      </c>
      <c r="B106" s="9">
        <v>2621</v>
      </c>
      <c r="C106" s="20" t="s">
        <v>104</v>
      </c>
      <c r="D106" s="26"/>
      <c r="E106" s="26"/>
      <c r="F106" s="26"/>
      <c r="G106" s="26"/>
      <c r="H106" s="26"/>
      <c r="I106" s="26"/>
      <c r="J106" s="26"/>
      <c r="K106" s="26"/>
    </row>
    <row r="107" ht="18" spans="1:11">
      <c r="A107" s="8">
        <v>5</v>
      </c>
      <c r="B107" s="9">
        <v>2622</v>
      </c>
      <c r="C107" s="20" t="s">
        <v>105</v>
      </c>
      <c r="D107" s="26"/>
      <c r="E107" s="26"/>
      <c r="F107" s="26"/>
      <c r="G107" s="26"/>
      <c r="H107" s="26"/>
      <c r="I107" s="26"/>
      <c r="J107" s="26"/>
      <c r="K107" s="26"/>
    </row>
    <row r="108" ht="18" spans="1:11">
      <c r="A108" s="8">
        <v>4</v>
      </c>
      <c r="B108" s="9">
        <v>263</v>
      </c>
      <c r="C108" s="17" t="s">
        <v>107</v>
      </c>
      <c r="D108" s="67">
        <f t="shared" ref="D108:K108" si="19">SUM(D109:D110)</f>
        <v>0</v>
      </c>
      <c r="E108" s="67">
        <f t="shared" si="19"/>
        <v>0</v>
      </c>
      <c r="F108" s="67">
        <f t="shared" si="19"/>
        <v>0</v>
      </c>
      <c r="G108" s="67">
        <f t="shared" si="19"/>
        <v>0</v>
      </c>
      <c r="H108" s="67">
        <f t="shared" si="19"/>
        <v>0</v>
      </c>
      <c r="I108" s="67">
        <f t="shared" si="19"/>
        <v>0</v>
      </c>
      <c r="J108" s="67">
        <f t="shared" si="19"/>
        <v>0</v>
      </c>
      <c r="K108" s="67">
        <f t="shared" si="19"/>
        <v>0</v>
      </c>
    </row>
    <row r="109" ht="18" spans="1:11">
      <c r="A109" s="8">
        <v>5</v>
      </c>
      <c r="B109" s="9">
        <v>2631</v>
      </c>
      <c r="C109" s="20" t="s">
        <v>104</v>
      </c>
      <c r="D109" s="26"/>
      <c r="E109" s="26"/>
      <c r="F109" s="26"/>
      <c r="G109" s="26"/>
      <c r="H109" s="26"/>
      <c r="I109" s="26"/>
      <c r="J109" s="26"/>
      <c r="K109" s="26"/>
    </row>
    <row r="110" ht="18" spans="1:11">
      <c r="A110" s="8">
        <v>5</v>
      </c>
      <c r="B110" s="9">
        <v>2632</v>
      </c>
      <c r="C110" s="20" t="s">
        <v>105</v>
      </c>
      <c r="D110" s="26"/>
      <c r="E110" s="26"/>
      <c r="F110" s="26"/>
      <c r="G110" s="26"/>
      <c r="H110" s="26"/>
      <c r="I110" s="26"/>
      <c r="J110" s="26"/>
      <c r="K110" s="26"/>
    </row>
    <row r="111" ht="18" spans="1:11">
      <c r="A111" s="8">
        <v>3</v>
      </c>
      <c r="B111" s="9">
        <v>27</v>
      </c>
      <c r="C111" s="13" t="s">
        <v>108</v>
      </c>
      <c r="D111" s="66">
        <f t="shared" ref="D111:E111" si="20">D112+D115+D118</f>
        <v>0</v>
      </c>
      <c r="E111" s="66">
        <f t="shared" si="20"/>
        <v>0</v>
      </c>
      <c r="F111" s="66">
        <f t="shared" ref="F111:K111" si="21">F112+F115+F118</f>
        <v>0</v>
      </c>
      <c r="G111" s="66">
        <f t="shared" si="21"/>
        <v>0</v>
      </c>
      <c r="H111" s="66">
        <f t="shared" si="21"/>
        <v>0</v>
      </c>
      <c r="I111" s="66">
        <f t="shared" si="21"/>
        <v>0</v>
      </c>
      <c r="J111" s="66">
        <f t="shared" si="21"/>
        <v>0</v>
      </c>
      <c r="K111" s="66">
        <f t="shared" si="21"/>
        <v>0</v>
      </c>
    </row>
    <row r="112" ht="18" spans="1:11">
      <c r="A112" s="8">
        <v>4</v>
      </c>
      <c r="B112" s="9">
        <v>271</v>
      </c>
      <c r="C112" s="17" t="s">
        <v>109</v>
      </c>
      <c r="D112" s="67">
        <f t="shared" ref="D112:K112" si="22">SUM(D113:D114)</f>
        <v>0</v>
      </c>
      <c r="E112" s="67">
        <f t="shared" si="22"/>
        <v>0</v>
      </c>
      <c r="F112" s="67">
        <f t="shared" si="22"/>
        <v>0</v>
      </c>
      <c r="G112" s="67">
        <f t="shared" si="22"/>
        <v>0</v>
      </c>
      <c r="H112" s="67">
        <f t="shared" si="22"/>
        <v>0</v>
      </c>
      <c r="I112" s="67">
        <f t="shared" si="22"/>
        <v>0</v>
      </c>
      <c r="J112" s="67">
        <f t="shared" si="22"/>
        <v>0</v>
      </c>
      <c r="K112" s="67">
        <f t="shared" si="22"/>
        <v>0</v>
      </c>
    </row>
    <row r="113" ht="18" spans="1:11">
      <c r="A113" s="8">
        <v>5</v>
      </c>
      <c r="B113" s="9">
        <v>2711</v>
      </c>
      <c r="C113" s="20" t="s">
        <v>110</v>
      </c>
      <c r="D113" s="26"/>
      <c r="E113" s="26"/>
      <c r="F113" s="26"/>
      <c r="G113" s="26"/>
      <c r="H113" s="26"/>
      <c r="I113" s="26"/>
      <c r="J113" s="26"/>
      <c r="K113" s="26"/>
    </row>
    <row r="114" ht="18" spans="1:11">
      <c r="A114" s="8">
        <v>5</v>
      </c>
      <c r="B114" s="9">
        <v>2712</v>
      </c>
      <c r="C114" s="20" t="s">
        <v>111</v>
      </c>
      <c r="D114" s="26"/>
      <c r="E114" s="26"/>
      <c r="F114" s="26"/>
      <c r="G114" s="26"/>
      <c r="H114" s="26"/>
      <c r="I114" s="26"/>
      <c r="J114" s="26"/>
      <c r="K114" s="26"/>
    </row>
    <row r="115" ht="18" spans="1:11">
      <c r="A115" s="8">
        <v>4</v>
      </c>
      <c r="B115" s="9">
        <v>272</v>
      </c>
      <c r="C115" s="17" t="s">
        <v>112</v>
      </c>
      <c r="D115" s="67">
        <f t="shared" ref="D115:K115" si="23">SUM(D116:D117)</f>
        <v>0</v>
      </c>
      <c r="E115" s="67">
        <f t="shared" si="23"/>
        <v>0</v>
      </c>
      <c r="F115" s="67">
        <f t="shared" si="23"/>
        <v>0</v>
      </c>
      <c r="G115" s="67">
        <f t="shared" si="23"/>
        <v>0</v>
      </c>
      <c r="H115" s="67">
        <f t="shared" si="23"/>
        <v>0</v>
      </c>
      <c r="I115" s="67">
        <f t="shared" si="23"/>
        <v>0</v>
      </c>
      <c r="J115" s="67">
        <f t="shared" si="23"/>
        <v>0</v>
      </c>
      <c r="K115" s="67">
        <f t="shared" si="23"/>
        <v>0</v>
      </c>
    </row>
    <row r="116" ht="18" spans="1:11">
      <c r="A116" s="8">
        <v>5</v>
      </c>
      <c r="B116" s="9">
        <v>2721</v>
      </c>
      <c r="C116" s="20" t="s">
        <v>110</v>
      </c>
      <c r="D116" s="26"/>
      <c r="E116" s="26"/>
      <c r="F116" s="26"/>
      <c r="G116" s="26"/>
      <c r="H116" s="26"/>
      <c r="I116" s="26"/>
      <c r="J116" s="26"/>
      <c r="K116" s="26"/>
    </row>
    <row r="117" ht="18" spans="1:11">
      <c r="A117" s="8">
        <v>5</v>
      </c>
      <c r="B117" s="9">
        <v>2722</v>
      </c>
      <c r="C117" s="20" t="s">
        <v>111</v>
      </c>
      <c r="D117" s="26"/>
      <c r="E117" s="26"/>
      <c r="F117" s="26"/>
      <c r="G117" s="26"/>
      <c r="H117" s="26"/>
      <c r="I117" s="26"/>
      <c r="J117" s="26"/>
      <c r="K117" s="26"/>
    </row>
    <row r="118" ht="30" spans="1:11">
      <c r="A118" s="8">
        <v>4</v>
      </c>
      <c r="B118" s="9">
        <v>273</v>
      </c>
      <c r="C118" s="17" t="s">
        <v>113</v>
      </c>
      <c r="D118" s="67">
        <f t="shared" ref="D118:K118" si="24">SUM(D119:D120)</f>
        <v>0</v>
      </c>
      <c r="E118" s="67">
        <f t="shared" si="24"/>
        <v>0</v>
      </c>
      <c r="F118" s="67">
        <f t="shared" si="24"/>
        <v>0</v>
      </c>
      <c r="G118" s="67">
        <f t="shared" si="24"/>
        <v>0</v>
      </c>
      <c r="H118" s="67">
        <f t="shared" si="24"/>
        <v>0</v>
      </c>
      <c r="I118" s="67">
        <f t="shared" si="24"/>
        <v>0</v>
      </c>
      <c r="J118" s="67">
        <f t="shared" si="24"/>
        <v>0</v>
      </c>
      <c r="K118" s="67">
        <f t="shared" si="24"/>
        <v>0</v>
      </c>
    </row>
    <row r="119" ht="18" spans="1:11">
      <c r="A119" s="8">
        <v>5</v>
      </c>
      <c r="B119" s="9">
        <v>2731</v>
      </c>
      <c r="C119" s="20" t="s">
        <v>110</v>
      </c>
      <c r="D119" s="26"/>
      <c r="E119" s="26"/>
      <c r="F119" s="26"/>
      <c r="G119" s="26"/>
      <c r="H119" s="26"/>
      <c r="I119" s="26"/>
      <c r="J119" s="26"/>
      <c r="K119" s="26"/>
    </row>
    <row r="120" ht="18" spans="1:11">
      <c r="A120" s="8">
        <v>5</v>
      </c>
      <c r="B120" s="9">
        <v>2732</v>
      </c>
      <c r="C120" s="20" t="s">
        <v>111</v>
      </c>
      <c r="D120" s="26"/>
      <c r="E120" s="26"/>
      <c r="F120" s="26"/>
      <c r="G120" s="26"/>
      <c r="H120" s="26"/>
      <c r="I120" s="26"/>
      <c r="J120" s="26"/>
      <c r="K120" s="26"/>
    </row>
    <row r="121" ht="18" spans="1:11">
      <c r="A121" s="8">
        <v>3</v>
      </c>
      <c r="B121" s="9">
        <v>28</v>
      </c>
      <c r="C121" s="13" t="s">
        <v>114</v>
      </c>
      <c r="D121" s="29">
        <f t="shared" ref="D121:K121" si="25">D122+D123</f>
        <v>0</v>
      </c>
      <c r="E121" s="29">
        <f t="shared" si="25"/>
        <v>0</v>
      </c>
      <c r="F121" s="29">
        <f t="shared" si="25"/>
        <v>0</v>
      </c>
      <c r="G121" s="29">
        <f t="shared" si="25"/>
        <v>0</v>
      </c>
      <c r="H121" s="29">
        <f t="shared" si="25"/>
        <v>0</v>
      </c>
      <c r="I121" s="29">
        <f t="shared" si="25"/>
        <v>0</v>
      </c>
      <c r="J121" s="29">
        <f t="shared" si="25"/>
        <v>0</v>
      </c>
      <c r="K121" s="29">
        <f t="shared" si="25"/>
        <v>0</v>
      </c>
    </row>
    <row r="122" ht="30" spans="1:11">
      <c r="A122" s="8">
        <v>4</v>
      </c>
      <c r="B122" s="9">
        <v>281</v>
      </c>
      <c r="C122" s="17" t="s">
        <v>115</v>
      </c>
      <c r="D122" s="27"/>
      <c r="E122" s="27"/>
      <c r="F122" s="27"/>
      <c r="G122" s="27"/>
      <c r="H122" s="27"/>
      <c r="I122" s="27"/>
      <c r="J122" s="27"/>
      <c r="K122" s="27"/>
    </row>
    <row r="123" ht="18" spans="1:11">
      <c r="A123" s="8">
        <v>4</v>
      </c>
      <c r="B123" s="9">
        <v>282</v>
      </c>
      <c r="C123" s="17" t="s">
        <v>116</v>
      </c>
      <c r="D123" s="32">
        <f t="shared" ref="D123:K123" si="26">D124+D143</f>
        <v>0</v>
      </c>
      <c r="E123" s="32">
        <f t="shared" si="26"/>
        <v>0</v>
      </c>
      <c r="F123" s="32">
        <f t="shared" si="26"/>
        <v>0</v>
      </c>
      <c r="G123" s="32">
        <f t="shared" si="26"/>
        <v>0</v>
      </c>
      <c r="H123" s="32">
        <f t="shared" si="26"/>
        <v>0</v>
      </c>
      <c r="I123" s="32">
        <f t="shared" si="26"/>
        <v>0</v>
      </c>
      <c r="J123" s="32">
        <f t="shared" si="26"/>
        <v>0</v>
      </c>
      <c r="K123" s="32">
        <f t="shared" si="26"/>
        <v>0</v>
      </c>
    </row>
    <row r="124" ht="18" spans="1:11">
      <c r="A124" s="8">
        <v>5</v>
      </c>
      <c r="B124" s="9">
        <v>2821</v>
      </c>
      <c r="C124" s="20" t="s">
        <v>117</v>
      </c>
      <c r="D124" s="22">
        <f t="shared" ref="D124:K124" si="27">SUM(D125:D142)</f>
        <v>0</v>
      </c>
      <c r="E124" s="22">
        <f t="shared" si="27"/>
        <v>0</v>
      </c>
      <c r="F124" s="22">
        <f t="shared" si="27"/>
        <v>0</v>
      </c>
      <c r="G124" s="22">
        <f t="shared" si="27"/>
        <v>0</v>
      </c>
      <c r="H124" s="22">
        <f t="shared" si="27"/>
        <v>0</v>
      </c>
      <c r="I124" s="22">
        <f t="shared" si="27"/>
        <v>0</v>
      </c>
      <c r="J124" s="22">
        <f t="shared" si="27"/>
        <v>0</v>
      </c>
      <c r="K124" s="22">
        <f t="shared" si="27"/>
        <v>0</v>
      </c>
    </row>
    <row r="125" ht="45" spans="1:11">
      <c r="A125" s="8">
        <v>6</v>
      </c>
      <c r="B125" s="9">
        <v>28211</v>
      </c>
      <c r="C125" s="23" t="s">
        <v>118</v>
      </c>
      <c r="D125" s="25"/>
      <c r="E125" s="25"/>
      <c r="F125" s="25"/>
      <c r="G125" s="25"/>
      <c r="H125" s="25"/>
      <c r="I125" s="25"/>
      <c r="J125" s="25"/>
      <c r="K125" s="25"/>
    </row>
    <row r="126" ht="18" spans="1:11">
      <c r="A126" s="8">
        <v>6</v>
      </c>
      <c r="B126" s="9">
        <v>28212</v>
      </c>
      <c r="C126" s="23" t="s">
        <v>119</v>
      </c>
      <c r="D126" s="25"/>
      <c r="E126" s="25"/>
      <c r="F126" s="25"/>
      <c r="G126" s="25"/>
      <c r="H126" s="25"/>
      <c r="I126" s="25"/>
      <c r="J126" s="25"/>
      <c r="K126" s="25"/>
    </row>
    <row r="127" ht="18" spans="1:11">
      <c r="A127" s="8">
        <v>6</v>
      </c>
      <c r="B127" s="9">
        <v>28213</v>
      </c>
      <c r="C127" s="23" t="s">
        <v>120</v>
      </c>
      <c r="D127" s="25"/>
      <c r="E127" s="25"/>
      <c r="F127" s="25"/>
      <c r="G127" s="25"/>
      <c r="H127" s="25"/>
      <c r="I127" s="25"/>
      <c r="J127" s="25"/>
      <c r="K127" s="25"/>
    </row>
    <row r="128" ht="30" spans="1:11">
      <c r="A128" s="8">
        <v>6</v>
      </c>
      <c r="B128" s="9">
        <v>28214</v>
      </c>
      <c r="C128" s="23" t="s">
        <v>121</v>
      </c>
      <c r="D128" s="25"/>
      <c r="E128" s="25"/>
      <c r="F128" s="25"/>
      <c r="G128" s="25"/>
      <c r="H128" s="25"/>
      <c r="I128" s="25"/>
      <c r="J128" s="25"/>
      <c r="K128" s="25"/>
    </row>
    <row r="129" ht="18" spans="1:11">
      <c r="A129" s="8">
        <v>6</v>
      </c>
      <c r="B129" s="9">
        <v>28215</v>
      </c>
      <c r="C129" s="23" t="s">
        <v>122</v>
      </c>
      <c r="D129" s="25"/>
      <c r="E129" s="25"/>
      <c r="F129" s="25"/>
      <c r="G129" s="25"/>
      <c r="H129" s="25"/>
      <c r="I129" s="25"/>
      <c r="J129" s="25"/>
      <c r="K129" s="25"/>
    </row>
    <row r="130" ht="18" spans="1:11">
      <c r="A130" s="8">
        <v>6</v>
      </c>
      <c r="B130" s="9">
        <v>28216</v>
      </c>
      <c r="C130" s="23" t="s">
        <v>123</v>
      </c>
      <c r="D130" s="25"/>
      <c r="E130" s="25"/>
      <c r="F130" s="25"/>
      <c r="G130" s="25"/>
      <c r="H130" s="25"/>
      <c r="I130" s="25"/>
      <c r="J130" s="25"/>
      <c r="K130" s="25"/>
    </row>
    <row r="131" ht="18" spans="1:11">
      <c r="A131" s="8">
        <v>6</v>
      </c>
      <c r="B131" s="9">
        <v>28217</v>
      </c>
      <c r="C131" s="23" t="s">
        <v>124</v>
      </c>
      <c r="D131" s="25"/>
      <c r="E131" s="25"/>
      <c r="F131" s="25"/>
      <c r="G131" s="25"/>
      <c r="H131" s="25"/>
      <c r="I131" s="25"/>
      <c r="J131" s="25"/>
      <c r="K131" s="25"/>
    </row>
    <row r="132" ht="18" spans="1:11">
      <c r="A132" s="8">
        <v>6</v>
      </c>
      <c r="B132" s="9">
        <v>28218</v>
      </c>
      <c r="C132" s="23" t="s">
        <v>125</v>
      </c>
      <c r="D132" s="25"/>
      <c r="E132" s="25"/>
      <c r="F132" s="25"/>
      <c r="G132" s="25"/>
      <c r="H132" s="25"/>
      <c r="I132" s="25"/>
      <c r="J132" s="25"/>
      <c r="K132" s="25"/>
    </row>
    <row r="133" ht="18" spans="1:11">
      <c r="A133" s="8">
        <v>6</v>
      </c>
      <c r="B133" s="9">
        <v>28219</v>
      </c>
      <c r="C133" s="23" t="s">
        <v>126</v>
      </c>
      <c r="D133" s="25"/>
      <c r="E133" s="25"/>
      <c r="F133" s="25"/>
      <c r="G133" s="25"/>
      <c r="H133" s="25"/>
      <c r="I133" s="25"/>
      <c r="J133" s="25"/>
      <c r="K133" s="25"/>
    </row>
    <row r="134" ht="18" spans="1:11">
      <c r="A134" s="8">
        <v>6</v>
      </c>
      <c r="B134" s="9">
        <v>282110</v>
      </c>
      <c r="C134" s="23" t="s">
        <v>127</v>
      </c>
      <c r="D134" s="25"/>
      <c r="E134" s="25"/>
      <c r="F134" s="25"/>
      <c r="G134" s="25"/>
      <c r="H134" s="25"/>
      <c r="I134" s="25"/>
      <c r="J134" s="25"/>
      <c r="K134" s="25"/>
    </row>
    <row r="135" ht="18" spans="1:11">
      <c r="A135" s="8">
        <v>6</v>
      </c>
      <c r="B135" s="9">
        <v>28211</v>
      </c>
      <c r="C135" s="23" t="s">
        <v>128</v>
      </c>
      <c r="D135" s="25"/>
      <c r="E135" s="25"/>
      <c r="F135" s="25"/>
      <c r="G135" s="25"/>
      <c r="H135" s="25"/>
      <c r="I135" s="25"/>
      <c r="J135" s="25"/>
      <c r="K135" s="25"/>
    </row>
    <row r="136" ht="30" spans="1:11">
      <c r="A136" s="8">
        <v>6</v>
      </c>
      <c r="B136" s="9">
        <v>282112</v>
      </c>
      <c r="C136" s="23" t="s">
        <v>129</v>
      </c>
      <c r="D136" s="25"/>
      <c r="E136" s="25"/>
      <c r="F136" s="25"/>
      <c r="G136" s="25"/>
      <c r="H136" s="25"/>
      <c r="I136" s="25"/>
      <c r="J136" s="25"/>
      <c r="K136" s="25"/>
    </row>
    <row r="137" ht="30" spans="1:11">
      <c r="A137" s="8">
        <v>6</v>
      </c>
      <c r="B137" s="9">
        <v>282113</v>
      </c>
      <c r="C137" s="23" t="s">
        <v>130</v>
      </c>
      <c r="D137" s="25"/>
      <c r="E137" s="25"/>
      <c r="F137" s="25"/>
      <c r="G137" s="25"/>
      <c r="H137" s="25"/>
      <c r="I137" s="25"/>
      <c r="J137" s="25"/>
      <c r="K137" s="25"/>
    </row>
    <row r="138" ht="30" spans="1:11">
      <c r="A138" s="8">
        <v>6</v>
      </c>
      <c r="B138" s="9">
        <v>282114</v>
      </c>
      <c r="C138" s="23" t="s">
        <v>131</v>
      </c>
      <c r="D138" s="25"/>
      <c r="E138" s="25"/>
      <c r="F138" s="25"/>
      <c r="G138" s="25"/>
      <c r="H138" s="25"/>
      <c r="I138" s="25"/>
      <c r="J138" s="25"/>
      <c r="K138" s="25"/>
    </row>
    <row r="139" ht="45" spans="1:11">
      <c r="A139" s="8">
        <v>6</v>
      </c>
      <c r="B139" s="9">
        <v>282115</v>
      </c>
      <c r="C139" s="23" t="s">
        <v>132</v>
      </c>
      <c r="D139" s="25"/>
      <c r="E139" s="25"/>
      <c r="F139" s="25"/>
      <c r="G139" s="25"/>
      <c r="H139" s="25"/>
      <c r="I139" s="25"/>
      <c r="J139" s="25"/>
      <c r="K139" s="25"/>
    </row>
    <row r="140" ht="18" spans="1:11">
      <c r="A140" s="8">
        <v>6</v>
      </c>
      <c r="B140" s="9">
        <v>282116</v>
      </c>
      <c r="C140" s="23" t="s">
        <v>133</v>
      </c>
      <c r="D140" s="25"/>
      <c r="E140" s="25"/>
      <c r="F140" s="25"/>
      <c r="G140" s="25"/>
      <c r="H140" s="25"/>
      <c r="I140" s="25"/>
      <c r="J140" s="25"/>
      <c r="K140" s="25"/>
    </row>
    <row r="141" ht="18" spans="1:11">
      <c r="A141" s="8">
        <v>6</v>
      </c>
      <c r="B141" s="9">
        <v>282117</v>
      </c>
      <c r="C141" s="23" t="s">
        <v>134</v>
      </c>
      <c r="D141" s="25"/>
      <c r="E141" s="25"/>
      <c r="F141" s="25"/>
      <c r="G141" s="25"/>
      <c r="H141" s="25"/>
      <c r="I141" s="25"/>
      <c r="J141" s="25"/>
      <c r="K141" s="25"/>
    </row>
    <row r="142" ht="30" spans="1:11">
      <c r="A142" s="8">
        <v>6</v>
      </c>
      <c r="B142" s="9">
        <v>282118</v>
      </c>
      <c r="C142" s="23" t="s">
        <v>135</v>
      </c>
      <c r="D142" s="68"/>
      <c r="E142" s="68"/>
      <c r="F142" s="68"/>
      <c r="G142" s="68"/>
      <c r="H142" s="68"/>
      <c r="I142" s="68"/>
      <c r="J142" s="68"/>
      <c r="K142" s="68"/>
    </row>
    <row r="143" ht="18" spans="1:11">
      <c r="A143" s="8">
        <v>5</v>
      </c>
      <c r="B143" s="9">
        <v>2822</v>
      </c>
      <c r="C143" s="20" t="s">
        <v>136</v>
      </c>
      <c r="D143" s="26"/>
      <c r="E143" s="26"/>
      <c r="F143" s="26"/>
      <c r="G143" s="26"/>
      <c r="H143" s="26"/>
      <c r="I143" s="26"/>
      <c r="J143" s="26"/>
      <c r="K143" s="26"/>
    </row>
    <row r="144" ht="19.5" spans="1:11">
      <c r="A144" s="8">
        <v>21</v>
      </c>
      <c r="B144" s="9">
        <v>61</v>
      </c>
      <c r="C144" s="69" t="s">
        <v>137</v>
      </c>
      <c r="D144" s="70">
        <f t="shared" ref="D144:K144" si="28">D145+D192+D200+D199</f>
        <v>0</v>
      </c>
      <c r="E144" s="70">
        <f t="shared" si="28"/>
        <v>0</v>
      </c>
      <c r="F144" s="71">
        <f t="shared" si="28"/>
        <v>0</v>
      </c>
      <c r="G144" s="71">
        <f t="shared" si="28"/>
        <v>0</v>
      </c>
      <c r="H144" s="71">
        <f t="shared" si="28"/>
        <v>0</v>
      </c>
      <c r="I144" s="71">
        <f t="shared" si="28"/>
        <v>0</v>
      </c>
      <c r="J144" s="71">
        <f t="shared" si="28"/>
        <v>0</v>
      </c>
      <c r="K144" s="71">
        <f t="shared" si="28"/>
        <v>0</v>
      </c>
    </row>
    <row r="145" ht="18" spans="1:11">
      <c r="A145" s="8">
        <v>3</v>
      </c>
      <c r="B145" s="9">
        <v>611</v>
      </c>
      <c r="C145" s="72" t="s">
        <v>138</v>
      </c>
      <c r="D145" s="73">
        <f t="shared" ref="D145:K145" si="29">D146+D158+D187</f>
        <v>0</v>
      </c>
      <c r="E145" s="73">
        <f t="shared" si="29"/>
        <v>0</v>
      </c>
      <c r="F145" s="74">
        <f t="shared" si="29"/>
        <v>0</v>
      </c>
      <c r="G145" s="74">
        <f t="shared" si="29"/>
        <v>0</v>
      </c>
      <c r="H145" s="74">
        <f t="shared" si="29"/>
        <v>0</v>
      </c>
      <c r="I145" s="74">
        <f t="shared" si="29"/>
        <v>0</v>
      </c>
      <c r="J145" s="74">
        <f t="shared" si="29"/>
        <v>0</v>
      </c>
      <c r="K145" s="74">
        <f t="shared" si="29"/>
        <v>0</v>
      </c>
    </row>
    <row r="146" ht="18" spans="1:11">
      <c r="A146" s="8">
        <v>4</v>
      </c>
      <c r="B146" s="9">
        <v>6111</v>
      </c>
      <c r="C146" s="17" t="s">
        <v>139</v>
      </c>
      <c r="D146" s="75">
        <f t="shared" ref="D146:K146" si="30">D147+D148+D149+D150+D151+D152+D153+D154+D155+D156+D157</f>
        <v>0</v>
      </c>
      <c r="E146" s="75">
        <f t="shared" si="30"/>
        <v>0</v>
      </c>
      <c r="F146" s="76">
        <f t="shared" si="30"/>
        <v>0</v>
      </c>
      <c r="G146" s="76">
        <f t="shared" si="30"/>
        <v>0</v>
      </c>
      <c r="H146" s="76">
        <f t="shared" si="30"/>
        <v>0</v>
      </c>
      <c r="I146" s="76">
        <f t="shared" si="30"/>
        <v>0</v>
      </c>
      <c r="J146" s="76">
        <f t="shared" si="30"/>
        <v>0</v>
      </c>
      <c r="K146" s="76">
        <f t="shared" si="30"/>
        <v>0</v>
      </c>
    </row>
    <row r="147" ht="12.75" customHeight="1" spans="1:11">
      <c r="A147" s="8">
        <v>5</v>
      </c>
      <c r="B147" s="9">
        <v>61111</v>
      </c>
      <c r="C147" s="20" t="s">
        <v>140</v>
      </c>
      <c r="D147" s="26"/>
      <c r="E147" s="26"/>
      <c r="F147" s="26"/>
      <c r="G147" s="26"/>
      <c r="H147" s="26"/>
      <c r="I147" s="26"/>
      <c r="J147" s="26"/>
      <c r="K147" s="26"/>
    </row>
    <row r="148" ht="14.25" customHeight="1" spans="1:11">
      <c r="A148" s="8">
        <v>5</v>
      </c>
      <c r="B148" s="9">
        <v>61112</v>
      </c>
      <c r="C148" s="20" t="s">
        <v>141</v>
      </c>
      <c r="D148" s="34"/>
      <c r="E148" s="34"/>
      <c r="F148" s="34">
        <v>0</v>
      </c>
      <c r="G148" s="34">
        <v>0</v>
      </c>
      <c r="H148" s="34"/>
      <c r="I148" s="34"/>
      <c r="J148" s="34"/>
      <c r="K148" s="34"/>
    </row>
    <row r="149" ht="18" spans="1:11">
      <c r="A149" s="8">
        <v>5</v>
      </c>
      <c r="B149" s="9">
        <v>61113</v>
      </c>
      <c r="C149" s="20" t="s">
        <v>142</v>
      </c>
      <c r="D149" s="26"/>
      <c r="E149" s="26"/>
      <c r="F149" s="26"/>
      <c r="G149" s="26"/>
      <c r="H149" s="26"/>
      <c r="I149" s="26"/>
      <c r="J149" s="26"/>
      <c r="K149" s="26"/>
    </row>
    <row r="150" ht="18" spans="1:11">
      <c r="A150" s="8">
        <v>5</v>
      </c>
      <c r="B150" s="9">
        <v>61114</v>
      </c>
      <c r="C150" s="20" t="s">
        <v>143</v>
      </c>
      <c r="D150" s="26"/>
      <c r="E150" s="26"/>
      <c r="F150" s="26"/>
      <c r="G150" s="26"/>
      <c r="H150" s="26"/>
      <c r="I150" s="26"/>
      <c r="J150" s="26"/>
      <c r="K150" s="26"/>
    </row>
    <row r="151" ht="18" spans="1:11">
      <c r="A151" s="8">
        <v>5</v>
      </c>
      <c r="B151" s="9">
        <v>61115</v>
      </c>
      <c r="C151" s="20" t="s">
        <v>144</v>
      </c>
      <c r="D151" s="26"/>
      <c r="E151" s="26"/>
      <c r="F151" s="26"/>
      <c r="G151" s="26"/>
      <c r="H151" s="26"/>
      <c r="I151" s="26"/>
      <c r="J151" s="26"/>
      <c r="K151" s="26"/>
    </row>
    <row r="152" ht="18" spans="1:11">
      <c r="A152" s="8">
        <v>5</v>
      </c>
      <c r="B152" s="9">
        <v>61116</v>
      </c>
      <c r="C152" s="20" t="s">
        <v>145</v>
      </c>
      <c r="D152" s="26"/>
      <c r="E152" s="26"/>
      <c r="F152" s="26"/>
      <c r="G152" s="26"/>
      <c r="H152" s="26"/>
      <c r="I152" s="26"/>
      <c r="J152" s="26"/>
      <c r="K152" s="26"/>
    </row>
    <row r="153" ht="18" spans="1:11">
      <c r="A153" s="8">
        <v>5</v>
      </c>
      <c r="B153" s="9">
        <v>61117</v>
      </c>
      <c r="C153" s="20" t="s">
        <v>146</v>
      </c>
      <c r="D153" s="26"/>
      <c r="E153" s="26"/>
      <c r="F153" s="26"/>
      <c r="G153" s="26"/>
      <c r="H153" s="26"/>
      <c r="I153" s="26"/>
      <c r="J153" s="26"/>
      <c r="K153" s="26"/>
    </row>
    <row r="154" ht="30" spans="1:11">
      <c r="A154" s="8">
        <v>5</v>
      </c>
      <c r="B154" s="9">
        <v>61118</v>
      </c>
      <c r="C154" s="20" t="s">
        <v>147</v>
      </c>
      <c r="D154" s="26"/>
      <c r="E154" s="26"/>
      <c r="F154" s="26"/>
      <c r="G154" s="26"/>
      <c r="H154" s="26"/>
      <c r="I154" s="26"/>
      <c r="J154" s="26"/>
      <c r="K154" s="26"/>
    </row>
    <row r="155" ht="18" spans="1:11">
      <c r="A155" s="8">
        <v>5</v>
      </c>
      <c r="B155" s="9">
        <v>61119</v>
      </c>
      <c r="C155" s="20" t="s">
        <v>148</v>
      </c>
      <c r="D155" s="26"/>
      <c r="E155" s="26"/>
      <c r="F155" s="26"/>
      <c r="G155" s="26"/>
      <c r="H155" s="26"/>
      <c r="I155" s="26"/>
      <c r="J155" s="26"/>
      <c r="K155" s="26"/>
    </row>
    <row r="156" ht="18" spans="1:11">
      <c r="A156" s="8">
        <v>5</v>
      </c>
      <c r="B156" s="9">
        <v>61110</v>
      </c>
      <c r="C156" s="20" t="s">
        <v>149</v>
      </c>
      <c r="D156" s="26"/>
      <c r="E156" s="26"/>
      <c r="F156" s="26"/>
      <c r="G156" s="26"/>
      <c r="H156" s="26"/>
      <c r="I156" s="26"/>
      <c r="J156" s="26"/>
      <c r="K156" s="26"/>
    </row>
    <row r="157" ht="18" spans="1:11">
      <c r="A157" s="8">
        <v>5</v>
      </c>
      <c r="B157" s="9">
        <v>61111</v>
      </c>
      <c r="C157" s="20" t="s">
        <v>150</v>
      </c>
      <c r="D157" s="77"/>
      <c r="E157" s="77"/>
      <c r="F157" s="26"/>
      <c r="G157" s="26"/>
      <c r="H157" s="26"/>
      <c r="I157" s="26"/>
      <c r="J157" s="26"/>
      <c r="K157" s="26"/>
    </row>
    <row r="158" ht="18" spans="1:11">
      <c r="A158" s="8">
        <v>4</v>
      </c>
      <c r="B158" s="9">
        <v>6112</v>
      </c>
      <c r="C158" s="17" t="s">
        <v>151</v>
      </c>
      <c r="D158" s="75">
        <f t="shared" ref="D158:K158" si="31">D159+D166</f>
        <v>0</v>
      </c>
      <c r="E158" s="75">
        <f t="shared" si="31"/>
        <v>0</v>
      </c>
      <c r="F158" s="76">
        <f t="shared" si="31"/>
        <v>0</v>
      </c>
      <c r="G158" s="76">
        <f t="shared" si="31"/>
        <v>0</v>
      </c>
      <c r="H158" s="76">
        <f t="shared" si="31"/>
        <v>0</v>
      </c>
      <c r="I158" s="76">
        <f t="shared" si="31"/>
        <v>0</v>
      </c>
      <c r="J158" s="76">
        <f t="shared" si="31"/>
        <v>0</v>
      </c>
      <c r="K158" s="76">
        <f t="shared" si="31"/>
        <v>0</v>
      </c>
    </row>
    <row r="159" ht="18" spans="1:11">
      <c r="A159" s="8">
        <v>5</v>
      </c>
      <c r="B159" s="9">
        <v>61121</v>
      </c>
      <c r="C159" s="20" t="s">
        <v>152</v>
      </c>
      <c r="D159" s="78">
        <f t="shared" ref="D159:K159" si="32">SUM(D160:D165)</f>
        <v>0</v>
      </c>
      <c r="E159" s="78">
        <f t="shared" si="32"/>
        <v>0</v>
      </c>
      <c r="F159" s="78">
        <f t="shared" si="32"/>
        <v>0</v>
      </c>
      <c r="G159" s="78">
        <f t="shared" si="32"/>
        <v>0</v>
      </c>
      <c r="H159" s="78">
        <f t="shared" si="32"/>
        <v>0</v>
      </c>
      <c r="I159" s="78">
        <f t="shared" si="32"/>
        <v>0</v>
      </c>
      <c r="J159" s="78">
        <f t="shared" si="32"/>
        <v>0</v>
      </c>
      <c r="K159" s="78">
        <f t="shared" si="32"/>
        <v>0</v>
      </c>
    </row>
    <row r="160" ht="18" spans="1:11">
      <c r="A160" s="8">
        <v>6</v>
      </c>
      <c r="B160" s="9">
        <v>611211</v>
      </c>
      <c r="C160" s="79" t="s">
        <v>153</v>
      </c>
      <c r="D160" s="25"/>
      <c r="E160" s="25"/>
      <c r="F160" s="25"/>
      <c r="G160" s="25"/>
      <c r="H160" s="25"/>
      <c r="I160" s="25"/>
      <c r="J160" s="25"/>
      <c r="K160" s="25"/>
    </row>
    <row r="161" ht="18" spans="1:11">
      <c r="A161" s="8">
        <v>6</v>
      </c>
      <c r="B161" s="9">
        <v>611212</v>
      </c>
      <c r="C161" s="79" t="s">
        <v>154</v>
      </c>
      <c r="D161" s="25"/>
      <c r="E161" s="25"/>
      <c r="F161" s="25"/>
      <c r="G161" s="25"/>
      <c r="H161" s="25"/>
      <c r="I161" s="25"/>
      <c r="J161" s="25"/>
      <c r="K161" s="25"/>
    </row>
    <row r="162" ht="18" spans="1:11">
      <c r="A162" s="8">
        <v>6</v>
      </c>
      <c r="B162" s="9">
        <v>611213</v>
      </c>
      <c r="C162" s="79" t="s">
        <v>155</v>
      </c>
      <c r="D162" s="25"/>
      <c r="E162" s="25"/>
      <c r="F162" s="25"/>
      <c r="G162" s="25"/>
      <c r="H162" s="25"/>
      <c r="I162" s="25"/>
      <c r="J162" s="25"/>
      <c r="K162" s="25"/>
    </row>
    <row r="163" ht="30" spans="1:11">
      <c r="A163" s="8">
        <v>6</v>
      </c>
      <c r="B163" s="9">
        <v>611214</v>
      </c>
      <c r="C163" s="79" t="s">
        <v>156</v>
      </c>
      <c r="D163" s="25"/>
      <c r="E163" s="25"/>
      <c r="F163" s="25"/>
      <c r="G163" s="25"/>
      <c r="H163" s="25"/>
      <c r="I163" s="25"/>
      <c r="J163" s="25"/>
      <c r="K163" s="25"/>
    </row>
    <row r="164" ht="30" spans="1:11">
      <c r="A164" s="8">
        <v>6</v>
      </c>
      <c r="B164" s="9">
        <v>611215</v>
      </c>
      <c r="C164" s="79" t="s">
        <v>157</v>
      </c>
      <c r="D164" s="25"/>
      <c r="E164" s="25"/>
      <c r="F164" s="25"/>
      <c r="G164" s="25"/>
      <c r="H164" s="25"/>
      <c r="I164" s="25"/>
      <c r="J164" s="25"/>
      <c r="K164" s="25"/>
    </row>
    <row r="165" ht="18" spans="1:11">
      <c r="A165" s="8">
        <v>6</v>
      </c>
      <c r="B165" s="9">
        <v>611216</v>
      </c>
      <c r="C165" s="79" t="s">
        <v>158</v>
      </c>
      <c r="D165" s="25"/>
      <c r="E165" s="25"/>
      <c r="F165" s="25"/>
      <c r="G165" s="25"/>
      <c r="H165" s="25"/>
      <c r="I165" s="25"/>
      <c r="J165" s="25"/>
      <c r="K165" s="25"/>
    </row>
    <row r="166" ht="30" spans="1:11">
      <c r="A166" s="8">
        <v>5</v>
      </c>
      <c r="B166" s="9">
        <v>61122</v>
      </c>
      <c r="C166" s="20" t="s">
        <v>159</v>
      </c>
      <c r="D166" s="61">
        <f t="shared" ref="D166:F166" si="33">SUM(D167:D171)</f>
        <v>0</v>
      </c>
      <c r="E166" s="61">
        <f t="shared" si="33"/>
        <v>0</v>
      </c>
      <c r="F166" s="61">
        <f t="shared" si="33"/>
        <v>0</v>
      </c>
      <c r="G166" s="61">
        <f t="shared" ref="G166:K166" si="34">SUM(G168:G186)</f>
        <v>0</v>
      </c>
      <c r="H166" s="61">
        <f t="shared" si="34"/>
        <v>0</v>
      </c>
      <c r="I166" s="61">
        <f t="shared" si="34"/>
        <v>0</v>
      </c>
      <c r="J166" s="61">
        <f t="shared" si="34"/>
        <v>0</v>
      </c>
      <c r="K166" s="61">
        <f t="shared" si="34"/>
        <v>0</v>
      </c>
    </row>
    <row r="167" customHeight="1" spans="1:11">
      <c r="A167" s="8">
        <v>6</v>
      </c>
      <c r="B167" s="9">
        <v>6112211</v>
      </c>
      <c r="C167" s="80" t="s">
        <v>160</v>
      </c>
      <c r="D167" s="81"/>
      <c r="E167" s="82"/>
      <c r="F167" s="82"/>
      <c r="G167" s="82"/>
      <c r="H167" s="82"/>
      <c r="I167" s="82"/>
      <c r="J167" s="82"/>
      <c r="K167" s="82"/>
    </row>
    <row r="168" ht="18" spans="1:11">
      <c r="A168" s="8">
        <v>6</v>
      </c>
      <c r="B168" s="9">
        <v>611222</v>
      </c>
      <c r="C168" s="80" t="s">
        <v>161</v>
      </c>
      <c r="D168" s="83"/>
      <c r="E168" s="83"/>
      <c r="F168" s="84"/>
      <c r="G168" s="84"/>
      <c r="H168" s="84"/>
      <c r="I168" s="84"/>
      <c r="J168" s="84"/>
      <c r="K168" s="84"/>
    </row>
    <row r="169" ht="27" customHeight="1" spans="1:11">
      <c r="A169" s="8">
        <v>6</v>
      </c>
      <c r="B169" s="9">
        <v>611223</v>
      </c>
      <c r="C169" s="80" t="s">
        <v>162</v>
      </c>
      <c r="D169" s="83"/>
      <c r="E169" s="83"/>
      <c r="F169" s="84"/>
      <c r="G169" s="84"/>
      <c r="H169" s="84"/>
      <c r="I169" s="84"/>
      <c r="J169" s="84"/>
      <c r="K169" s="84"/>
    </row>
    <row r="170" ht="24.75" customHeight="1" spans="1:11">
      <c r="A170" s="8">
        <v>6</v>
      </c>
      <c r="B170" s="9">
        <v>6112214</v>
      </c>
      <c r="C170" s="80" t="s">
        <v>163</v>
      </c>
      <c r="D170" s="81"/>
      <c r="E170" s="82"/>
      <c r="F170" s="82"/>
      <c r="G170" s="82"/>
      <c r="H170" s="82"/>
      <c r="I170" s="82"/>
      <c r="J170" s="82"/>
      <c r="K170" s="82"/>
    </row>
    <row r="171" ht="34.5" customHeight="1" spans="1:11">
      <c r="A171" s="8">
        <v>6</v>
      </c>
      <c r="B171" s="9">
        <v>611225</v>
      </c>
      <c r="C171" s="80" t="s">
        <v>164</v>
      </c>
      <c r="D171" s="84"/>
      <c r="E171" s="84"/>
      <c r="F171" s="84"/>
      <c r="G171" s="84"/>
      <c r="H171" s="84"/>
      <c r="I171" s="84"/>
      <c r="J171" s="84"/>
      <c r="K171" s="84"/>
    </row>
    <row r="172" ht="18" spans="1:11">
      <c r="A172" s="8">
        <v>6</v>
      </c>
      <c r="B172" s="9">
        <v>611226</v>
      </c>
      <c r="C172" s="80" t="s">
        <v>165</v>
      </c>
      <c r="D172" s="81"/>
      <c r="E172" s="82"/>
      <c r="F172" s="82"/>
      <c r="G172" s="82"/>
      <c r="H172" s="82"/>
      <c r="I172" s="82"/>
      <c r="J172" s="82"/>
      <c r="K172" s="82"/>
    </row>
    <row r="173" ht="18" spans="1:11">
      <c r="A173" s="8">
        <v>6</v>
      </c>
      <c r="B173" s="9">
        <v>611227</v>
      </c>
      <c r="C173" s="80" t="s">
        <v>166</v>
      </c>
      <c r="D173" s="81"/>
      <c r="E173" s="82"/>
      <c r="F173" s="82"/>
      <c r="G173" s="82"/>
      <c r="H173" s="82"/>
      <c r="I173" s="82"/>
      <c r="J173" s="82"/>
      <c r="K173" s="82"/>
    </row>
    <row r="174" ht="21" customHeight="1" spans="1:11">
      <c r="A174" s="8">
        <v>6</v>
      </c>
      <c r="B174" s="9">
        <v>611228</v>
      </c>
      <c r="C174" s="80" t="s">
        <v>167</v>
      </c>
      <c r="D174" s="81"/>
      <c r="E174" s="82"/>
      <c r="F174" s="82"/>
      <c r="G174" s="82"/>
      <c r="H174" s="82"/>
      <c r="I174" s="82"/>
      <c r="J174" s="82"/>
      <c r="K174" s="82"/>
    </row>
    <row r="175" ht="18" spans="1:11">
      <c r="A175" s="8">
        <v>6</v>
      </c>
      <c r="B175" s="9">
        <v>611229</v>
      </c>
      <c r="C175" s="80" t="s">
        <v>168</v>
      </c>
      <c r="D175" s="81"/>
      <c r="E175" s="82"/>
      <c r="F175" s="82"/>
      <c r="G175" s="82"/>
      <c r="H175" s="82"/>
      <c r="I175" s="82"/>
      <c r="J175" s="82"/>
      <c r="K175" s="82"/>
    </row>
    <row r="176" ht="18" spans="1:11">
      <c r="A176" s="8">
        <v>6</v>
      </c>
      <c r="B176" s="9">
        <v>6112210</v>
      </c>
      <c r="C176" s="80" t="s">
        <v>169</v>
      </c>
      <c r="D176" s="81"/>
      <c r="E176" s="82"/>
      <c r="F176" s="82"/>
      <c r="G176" s="82"/>
      <c r="H176" s="82"/>
      <c r="I176" s="82"/>
      <c r="J176" s="82"/>
      <c r="K176" s="82"/>
    </row>
    <row r="177" ht="18" spans="1:11">
      <c r="A177" s="8">
        <v>6</v>
      </c>
      <c r="B177" s="9">
        <v>6112211</v>
      </c>
      <c r="C177" s="80" t="s">
        <v>170</v>
      </c>
      <c r="D177" s="84"/>
      <c r="E177" s="84"/>
      <c r="F177" s="84"/>
      <c r="G177" s="84"/>
      <c r="H177" s="84"/>
      <c r="I177" s="84"/>
      <c r="J177" s="84"/>
      <c r="K177" s="84"/>
    </row>
    <row r="178" ht="30" spans="1:11">
      <c r="A178" s="8">
        <v>6</v>
      </c>
      <c r="B178" s="9">
        <v>6112212</v>
      </c>
      <c r="C178" s="80" t="s">
        <v>171</v>
      </c>
      <c r="D178" s="81"/>
      <c r="E178" s="82"/>
      <c r="F178" s="82"/>
      <c r="G178" s="82"/>
      <c r="H178" s="82"/>
      <c r="I178" s="82"/>
      <c r="J178" s="82"/>
      <c r="K178" s="82"/>
    </row>
    <row r="179" ht="18" spans="1:11">
      <c r="A179" s="8">
        <v>6</v>
      </c>
      <c r="B179" s="9">
        <v>6112213</v>
      </c>
      <c r="C179" s="80" t="s">
        <v>172</v>
      </c>
      <c r="D179" s="81"/>
      <c r="E179" s="82"/>
      <c r="F179" s="82"/>
      <c r="G179" s="82"/>
      <c r="H179" s="82"/>
      <c r="I179" s="82"/>
      <c r="J179" s="82"/>
      <c r="K179" s="82"/>
    </row>
    <row r="180" ht="16.5" customHeight="1" spans="1:11">
      <c r="A180" s="8">
        <v>6</v>
      </c>
      <c r="B180" s="9">
        <v>6112214</v>
      </c>
      <c r="C180" s="80" t="s">
        <v>173</v>
      </c>
      <c r="D180" s="81"/>
      <c r="E180" s="82"/>
      <c r="F180" s="82"/>
      <c r="G180" s="82"/>
      <c r="H180" s="82"/>
      <c r="I180" s="82"/>
      <c r="J180" s="82"/>
      <c r="K180" s="82"/>
    </row>
    <row r="181" ht="19.5" customHeight="1" spans="1:11">
      <c r="A181" s="8">
        <v>6</v>
      </c>
      <c r="B181" s="9">
        <v>6112215</v>
      </c>
      <c r="C181" s="80" t="s">
        <v>174</v>
      </c>
      <c r="D181" s="81"/>
      <c r="E181" s="82"/>
      <c r="F181" s="82"/>
      <c r="G181" s="82"/>
      <c r="H181" s="82"/>
      <c r="I181" s="82"/>
      <c r="J181" s="82"/>
      <c r="K181" s="82"/>
    </row>
    <row r="182" ht="20.25" customHeight="1" spans="1:11">
      <c r="A182" s="8">
        <v>6</v>
      </c>
      <c r="B182" s="9">
        <v>6112216</v>
      </c>
      <c r="C182" s="80" t="s">
        <v>175</v>
      </c>
      <c r="D182" s="81"/>
      <c r="E182" s="82"/>
      <c r="F182" s="82"/>
      <c r="G182" s="82"/>
      <c r="H182" s="82"/>
      <c r="I182" s="82"/>
      <c r="J182" s="82"/>
      <c r="K182" s="82"/>
    </row>
    <row r="183" ht="23.25" customHeight="1" spans="1:11">
      <c r="A183" s="8">
        <v>6</v>
      </c>
      <c r="B183" s="9">
        <v>6112217</v>
      </c>
      <c r="C183" s="80" t="s">
        <v>176</v>
      </c>
      <c r="D183" s="82"/>
      <c r="E183" s="82"/>
      <c r="F183" s="82"/>
      <c r="G183" s="82"/>
      <c r="H183" s="82"/>
      <c r="I183" s="82"/>
      <c r="J183" s="82"/>
      <c r="K183" s="82"/>
    </row>
    <row r="184" ht="45" spans="1:11">
      <c r="A184" s="8">
        <v>6</v>
      </c>
      <c r="B184" s="9">
        <v>6112218</v>
      </c>
      <c r="C184" s="85" t="s">
        <v>177</v>
      </c>
      <c r="D184" s="82"/>
      <c r="E184" s="82"/>
      <c r="F184" s="82"/>
      <c r="G184" s="82"/>
      <c r="H184" s="82"/>
      <c r="I184" s="82"/>
      <c r="J184" s="82"/>
      <c r="K184" s="82"/>
    </row>
    <row r="185" ht="18" spans="1:11">
      <c r="A185" s="8">
        <v>6</v>
      </c>
      <c r="B185" s="9">
        <v>6112219</v>
      </c>
      <c r="C185" s="80" t="s">
        <v>178</v>
      </c>
      <c r="D185" s="82"/>
      <c r="E185" s="82"/>
      <c r="F185" s="82"/>
      <c r="G185" s="82"/>
      <c r="H185" s="82"/>
      <c r="I185" s="82"/>
      <c r="J185" s="82"/>
      <c r="K185" s="82"/>
    </row>
    <row r="186" ht="30" spans="1:11">
      <c r="A186" s="8">
        <v>6</v>
      </c>
      <c r="B186" s="9">
        <v>6112220</v>
      </c>
      <c r="C186" s="80" t="s">
        <v>179</v>
      </c>
      <c r="D186" s="83"/>
      <c r="E186" s="83"/>
      <c r="F186" s="84"/>
      <c r="G186" s="84"/>
      <c r="H186" s="84"/>
      <c r="I186" s="84"/>
      <c r="J186" s="84"/>
      <c r="K186" s="84"/>
    </row>
    <row r="187" ht="18" spans="1:11">
      <c r="A187" s="8">
        <v>4</v>
      </c>
      <c r="B187" s="9">
        <v>6113</v>
      </c>
      <c r="C187" s="17" t="s">
        <v>180</v>
      </c>
      <c r="D187" s="86">
        <f t="shared" ref="D187:K187" si="35">D188+D189</f>
        <v>0</v>
      </c>
      <c r="E187" s="86">
        <f t="shared" si="35"/>
        <v>0</v>
      </c>
      <c r="F187" s="86">
        <f t="shared" si="35"/>
        <v>0</v>
      </c>
      <c r="G187" s="86">
        <f t="shared" si="35"/>
        <v>0</v>
      </c>
      <c r="H187" s="86">
        <f t="shared" si="35"/>
        <v>0</v>
      </c>
      <c r="I187" s="86">
        <f t="shared" si="35"/>
        <v>0</v>
      </c>
      <c r="J187" s="86">
        <f t="shared" si="35"/>
        <v>0</v>
      </c>
      <c r="K187" s="86">
        <f t="shared" si="35"/>
        <v>0</v>
      </c>
    </row>
    <row r="188" ht="18" spans="1:11">
      <c r="A188" s="8">
        <v>5</v>
      </c>
      <c r="B188" s="9">
        <v>61131</v>
      </c>
      <c r="C188" s="20" t="s">
        <v>181</v>
      </c>
      <c r="D188" s="26"/>
      <c r="E188" s="26"/>
      <c r="F188" s="26"/>
      <c r="G188" s="26"/>
      <c r="H188" s="26"/>
      <c r="I188" s="26"/>
      <c r="J188" s="26"/>
      <c r="K188" s="26"/>
    </row>
    <row r="189" ht="18" spans="1:11">
      <c r="A189" s="8">
        <v>5</v>
      </c>
      <c r="B189" s="9">
        <v>61132</v>
      </c>
      <c r="C189" s="20" t="s">
        <v>182</v>
      </c>
      <c r="D189" s="87">
        <f t="shared" ref="D189:K189" si="36">D190+D191</f>
        <v>0</v>
      </c>
      <c r="E189" s="87">
        <f t="shared" si="36"/>
        <v>0</v>
      </c>
      <c r="F189" s="87">
        <f t="shared" si="36"/>
        <v>0</v>
      </c>
      <c r="G189" s="87">
        <f t="shared" si="36"/>
        <v>0</v>
      </c>
      <c r="H189" s="87">
        <f t="shared" si="36"/>
        <v>0</v>
      </c>
      <c r="I189" s="87">
        <f t="shared" si="36"/>
        <v>0</v>
      </c>
      <c r="J189" s="87">
        <f t="shared" si="36"/>
        <v>0</v>
      </c>
      <c r="K189" s="87">
        <f t="shared" si="36"/>
        <v>0</v>
      </c>
    </row>
    <row r="190" ht="18" spans="1:11">
      <c r="A190" s="8">
        <v>6</v>
      </c>
      <c r="B190" s="9">
        <v>611321</v>
      </c>
      <c r="C190" s="80" t="s">
        <v>183</v>
      </c>
      <c r="D190" s="82"/>
      <c r="E190" s="82"/>
      <c r="F190" s="82"/>
      <c r="G190" s="82"/>
      <c r="H190" s="82"/>
      <c r="I190" s="82"/>
      <c r="J190" s="82"/>
      <c r="K190" s="82"/>
    </row>
    <row r="191" ht="18" spans="1:11">
      <c r="A191" s="8">
        <v>6</v>
      </c>
      <c r="B191" s="9">
        <v>611322</v>
      </c>
      <c r="C191" s="80" t="s">
        <v>184</v>
      </c>
      <c r="D191" s="82"/>
      <c r="E191" s="82"/>
      <c r="F191" s="82"/>
      <c r="G191" s="82"/>
      <c r="H191" s="82"/>
      <c r="I191" s="82"/>
      <c r="J191" s="82"/>
      <c r="K191" s="82"/>
    </row>
    <row r="192" ht="18" spans="1:11">
      <c r="A192" s="8">
        <v>3</v>
      </c>
      <c r="B192" s="9">
        <v>612</v>
      </c>
      <c r="C192" s="72" t="s">
        <v>185</v>
      </c>
      <c r="D192" s="88">
        <f t="shared" ref="D192:K192" si="37">D193+D194</f>
        <v>0</v>
      </c>
      <c r="E192" s="88">
        <f t="shared" si="37"/>
        <v>0</v>
      </c>
      <c r="F192" s="88">
        <f t="shared" si="37"/>
        <v>0</v>
      </c>
      <c r="G192" s="88">
        <f t="shared" si="37"/>
        <v>0</v>
      </c>
      <c r="H192" s="88">
        <f t="shared" si="37"/>
        <v>0</v>
      </c>
      <c r="I192" s="88">
        <f t="shared" si="37"/>
        <v>0</v>
      </c>
      <c r="J192" s="88">
        <f t="shared" si="37"/>
        <v>0</v>
      </c>
      <c r="K192" s="88">
        <f t="shared" si="37"/>
        <v>0</v>
      </c>
    </row>
    <row r="193" ht="18" spans="1:11">
      <c r="A193" s="8">
        <v>4</v>
      </c>
      <c r="B193" s="9">
        <v>6121</v>
      </c>
      <c r="C193" s="17" t="s">
        <v>186</v>
      </c>
      <c r="D193" s="27"/>
      <c r="E193" s="27"/>
      <c r="F193" s="27"/>
      <c r="G193" s="27"/>
      <c r="H193" s="27"/>
      <c r="I193" s="27"/>
      <c r="J193" s="27"/>
      <c r="K193" s="27"/>
    </row>
    <row r="194" ht="18" spans="1:11">
      <c r="A194" s="8">
        <v>4</v>
      </c>
      <c r="B194" s="9">
        <v>6122</v>
      </c>
      <c r="C194" s="17" t="s">
        <v>187</v>
      </c>
      <c r="D194" s="86">
        <f t="shared" ref="D194:K194" si="38">D195+D196+D197+D198</f>
        <v>0</v>
      </c>
      <c r="E194" s="86">
        <f t="shared" si="38"/>
        <v>0</v>
      </c>
      <c r="F194" s="86">
        <f t="shared" si="38"/>
        <v>0</v>
      </c>
      <c r="G194" s="86">
        <f t="shared" si="38"/>
        <v>0</v>
      </c>
      <c r="H194" s="86">
        <f t="shared" si="38"/>
        <v>0</v>
      </c>
      <c r="I194" s="86">
        <f t="shared" si="38"/>
        <v>0</v>
      </c>
      <c r="J194" s="86">
        <f t="shared" si="38"/>
        <v>0</v>
      </c>
      <c r="K194" s="86">
        <f t="shared" si="38"/>
        <v>0</v>
      </c>
    </row>
    <row r="195" ht="18" spans="1:11">
      <c r="A195" s="8">
        <v>5</v>
      </c>
      <c r="B195" s="9">
        <v>61221</v>
      </c>
      <c r="C195" s="20" t="s">
        <v>188</v>
      </c>
      <c r="D195" s="26"/>
      <c r="E195" s="26"/>
      <c r="F195" s="26"/>
      <c r="G195" s="26"/>
      <c r="H195" s="26"/>
      <c r="I195" s="26"/>
      <c r="J195" s="26"/>
      <c r="K195" s="26"/>
    </row>
    <row r="196" ht="18" spans="1:11">
      <c r="A196" s="8">
        <v>5</v>
      </c>
      <c r="B196" s="9">
        <v>61222</v>
      </c>
      <c r="C196" s="20" t="s">
        <v>189</v>
      </c>
      <c r="D196" s="26"/>
      <c r="E196" s="26"/>
      <c r="F196" s="26"/>
      <c r="G196" s="26"/>
      <c r="H196" s="26"/>
      <c r="I196" s="26"/>
      <c r="J196" s="26"/>
      <c r="K196" s="26"/>
    </row>
    <row r="197" ht="18" spans="1:11">
      <c r="A197" s="8">
        <v>5</v>
      </c>
      <c r="B197" s="9">
        <v>61223</v>
      </c>
      <c r="C197" s="20" t="s">
        <v>190</v>
      </c>
      <c r="D197" s="26"/>
      <c r="E197" s="26"/>
      <c r="F197" s="26"/>
      <c r="G197" s="26"/>
      <c r="H197" s="26"/>
      <c r="I197" s="26"/>
      <c r="J197" s="26"/>
      <c r="K197" s="26"/>
    </row>
    <row r="198" ht="30" spans="1:11">
      <c r="A198" s="8">
        <v>5</v>
      </c>
      <c r="B198" s="9">
        <v>61224</v>
      </c>
      <c r="C198" s="20" t="s">
        <v>191</v>
      </c>
      <c r="D198" s="26"/>
      <c r="E198" s="26"/>
      <c r="F198" s="26"/>
      <c r="G198" s="26"/>
      <c r="H198" s="26"/>
      <c r="I198" s="26"/>
      <c r="J198" s="26"/>
      <c r="K198" s="26"/>
    </row>
    <row r="199" ht="18" spans="1:11">
      <c r="A199" s="8">
        <v>3</v>
      </c>
      <c r="B199" s="9">
        <v>613</v>
      </c>
      <c r="C199" s="72" t="s">
        <v>192</v>
      </c>
      <c r="D199" s="65"/>
      <c r="E199" s="65"/>
      <c r="F199" s="65"/>
      <c r="G199" s="65"/>
      <c r="H199" s="65"/>
      <c r="I199" s="65"/>
      <c r="J199" s="65"/>
      <c r="K199" s="65"/>
    </row>
    <row r="200" ht="18" spans="1:11">
      <c r="A200" s="8">
        <v>3</v>
      </c>
      <c r="B200" s="9">
        <v>614</v>
      </c>
      <c r="C200" s="72" t="s">
        <v>193</v>
      </c>
      <c r="D200" s="88">
        <f t="shared" ref="D200:K200" si="39">D201+D202+D203+D206</f>
        <v>0</v>
      </c>
      <c r="E200" s="88">
        <f t="shared" si="39"/>
        <v>0</v>
      </c>
      <c r="F200" s="88">
        <f t="shared" si="39"/>
        <v>0</v>
      </c>
      <c r="G200" s="88">
        <f t="shared" si="39"/>
        <v>0</v>
      </c>
      <c r="H200" s="88">
        <f t="shared" si="39"/>
        <v>0</v>
      </c>
      <c r="I200" s="88">
        <f t="shared" si="39"/>
        <v>0</v>
      </c>
      <c r="J200" s="88">
        <f t="shared" si="39"/>
        <v>0</v>
      </c>
      <c r="K200" s="88">
        <f t="shared" si="39"/>
        <v>0</v>
      </c>
    </row>
    <row r="201" ht="18" spans="1:11">
      <c r="A201" s="8">
        <v>4</v>
      </c>
      <c r="B201" s="9">
        <v>6141</v>
      </c>
      <c r="C201" s="17" t="s">
        <v>194</v>
      </c>
      <c r="D201" s="27"/>
      <c r="E201" s="27"/>
      <c r="F201" s="27"/>
      <c r="G201" s="27"/>
      <c r="H201" s="27"/>
      <c r="I201" s="27"/>
      <c r="J201" s="27"/>
      <c r="K201" s="27"/>
    </row>
    <row r="202" ht="18" spans="1:11">
      <c r="A202" s="8">
        <v>4</v>
      </c>
      <c r="B202" s="9">
        <v>6142</v>
      </c>
      <c r="C202" s="17" t="s">
        <v>195</v>
      </c>
      <c r="D202" s="27"/>
      <c r="E202" s="27"/>
      <c r="F202" s="27"/>
      <c r="G202" s="27"/>
      <c r="H202" s="27"/>
      <c r="I202" s="27"/>
      <c r="J202" s="27"/>
      <c r="K202" s="27"/>
    </row>
    <row r="203" ht="18" spans="1:11">
      <c r="A203" s="8">
        <v>4</v>
      </c>
      <c r="B203" s="9">
        <v>6143</v>
      </c>
      <c r="C203" s="17" t="s">
        <v>196</v>
      </c>
      <c r="D203" s="86">
        <f t="shared" ref="D203:K203" si="40">D204+D205</f>
        <v>0</v>
      </c>
      <c r="E203" s="86">
        <f t="shared" si="40"/>
        <v>0</v>
      </c>
      <c r="F203" s="86">
        <f t="shared" si="40"/>
        <v>0</v>
      </c>
      <c r="G203" s="86">
        <f t="shared" si="40"/>
        <v>0</v>
      </c>
      <c r="H203" s="86">
        <f t="shared" si="40"/>
        <v>0</v>
      </c>
      <c r="I203" s="86">
        <f t="shared" si="40"/>
        <v>0</v>
      </c>
      <c r="J203" s="86">
        <f t="shared" si="40"/>
        <v>0</v>
      </c>
      <c r="K203" s="86">
        <f t="shared" si="40"/>
        <v>0</v>
      </c>
    </row>
    <row r="204" ht="30" spans="1:11">
      <c r="A204" s="8">
        <v>5</v>
      </c>
      <c r="B204" s="9">
        <v>61431</v>
      </c>
      <c r="C204" s="20" t="s">
        <v>197</v>
      </c>
      <c r="D204" s="26"/>
      <c r="E204" s="26"/>
      <c r="F204" s="26"/>
      <c r="G204" s="26"/>
      <c r="H204" s="26"/>
      <c r="I204" s="26"/>
      <c r="J204" s="26"/>
      <c r="K204" s="26"/>
    </row>
    <row r="205" ht="18" spans="1:11">
      <c r="A205" s="8">
        <v>5</v>
      </c>
      <c r="B205" s="9">
        <v>61432</v>
      </c>
      <c r="C205" s="20" t="s">
        <v>198</v>
      </c>
      <c r="D205" s="26"/>
      <c r="E205" s="26"/>
      <c r="F205" s="26"/>
      <c r="G205" s="26"/>
      <c r="H205" s="26"/>
      <c r="I205" s="26"/>
      <c r="J205" s="26"/>
      <c r="K205" s="26"/>
    </row>
    <row r="206" ht="18" spans="1:11">
      <c r="A206" s="8">
        <v>4</v>
      </c>
      <c r="B206" s="9">
        <v>6144</v>
      </c>
      <c r="C206" s="17" t="s">
        <v>199</v>
      </c>
      <c r="D206" s="27"/>
      <c r="E206" s="27"/>
      <c r="F206" s="27"/>
      <c r="G206" s="27"/>
      <c r="H206" s="27"/>
      <c r="I206" s="27"/>
      <c r="J206" s="27"/>
      <c r="K206" s="27"/>
    </row>
    <row r="207" ht="19.5" spans="1:11">
      <c r="A207" s="8">
        <v>2</v>
      </c>
      <c r="B207" s="89">
        <v>62</v>
      </c>
      <c r="C207" s="10" t="s">
        <v>200</v>
      </c>
      <c r="D207" s="90">
        <f t="shared" ref="D207:K207" si="41">D208+D215+D222</f>
        <v>0</v>
      </c>
      <c r="E207" s="90">
        <f t="shared" si="41"/>
        <v>0</v>
      </c>
      <c r="F207" s="90">
        <f t="shared" si="41"/>
        <v>0</v>
      </c>
      <c r="G207" s="90">
        <f t="shared" si="41"/>
        <v>0</v>
      </c>
      <c r="H207" s="90">
        <f t="shared" si="41"/>
        <v>0</v>
      </c>
      <c r="I207" s="90">
        <f t="shared" si="41"/>
        <v>0</v>
      </c>
      <c r="J207" s="90">
        <f t="shared" si="41"/>
        <v>0</v>
      </c>
      <c r="K207" s="90">
        <f t="shared" si="41"/>
        <v>0</v>
      </c>
    </row>
    <row r="208" ht="19.5" spans="1:11">
      <c r="A208" s="8">
        <v>3</v>
      </c>
      <c r="B208" s="89">
        <v>621</v>
      </c>
      <c r="C208" s="72" t="s">
        <v>201</v>
      </c>
      <c r="D208" s="91">
        <f t="shared" ref="D208:K208" si="42">SUM(D209:D214)</f>
        <v>0</v>
      </c>
      <c r="E208" s="91">
        <f t="shared" si="42"/>
        <v>0</v>
      </c>
      <c r="F208" s="91">
        <f t="shared" si="42"/>
        <v>0</v>
      </c>
      <c r="G208" s="91">
        <f t="shared" si="42"/>
        <v>0</v>
      </c>
      <c r="H208" s="91">
        <f t="shared" si="42"/>
        <v>0</v>
      </c>
      <c r="I208" s="91">
        <f t="shared" si="42"/>
        <v>0</v>
      </c>
      <c r="J208" s="91">
        <f t="shared" si="42"/>
        <v>0</v>
      </c>
      <c r="K208" s="91">
        <f t="shared" si="42"/>
        <v>0</v>
      </c>
    </row>
    <row r="209" ht="18" spans="1:11">
      <c r="A209" s="8">
        <v>4</v>
      </c>
      <c r="B209" s="89">
        <v>6213</v>
      </c>
      <c r="C209" s="17" t="s">
        <v>202</v>
      </c>
      <c r="D209" s="27"/>
      <c r="E209" s="27"/>
      <c r="F209" s="27"/>
      <c r="G209" s="27"/>
      <c r="H209" s="27"/>
      <c r="I209" s="27"/>
      <c r="J209" s="27"/>
      <c r="K209" s="27"/>
    </row>
    <row r="210" ht="18" spans="1:11">
      <c r="A210" s="8">
        <v>4</v>
      </c>
      <c r="B210" s="89">
        <v>6214</v>
      </c>
      <c r="C210" s="17" t="s">
        <v>203</v>
      </c>
      <c r="D210" s="27"/>
      <c r="E210" s="27"/>
      <c r="F210" s="27"/>
      <c r="G210" s="27"/>
      <c r="H210" s="27"/>
      <c r="I210" s="27"/>
      <c r="J210" s="27"/>
      <c r="K210" s="27"/>
    </row>
    <row r="211" ht="18" spans="1:11">
      <c r="A211" s="8">
        <v>4</v>
      </c>
      <c r="B211" s="89">
        <v>6215</v>
      </c>
      <c r="C211" s="17" t="s">
        <v>204</v>
      </c>
      <c r="D211" s="27"/>
      <c r="E211" s="27"/>
      <c r="F211" s="27"/>
      <c r="G211" s="27"/>
      <c r="H211" s="27"/>
      <c r="I211" s="27"/>
      <c r="J211" s="27"/>
      <c r="K211" s="27"/>
    </row>
    <row r="212" ht="18" spans="1:11">
      <c r="A212" s="8">
        <v>4</v>
      </c>
      <c r="B212" s="89">
        <v>6216</v>
      </c>
      <c r="C212" s="17" t="s">
        <v>205</v>
      </c>
      <c r="D212" s="27"/>
      <c r="E212" s="27"/>
      <c r="F212" s="27"/>
      <c r="G212" s="27"/>
      <c r="H212" s="27"/>
      <c r="I212" s="27"/>
      <c r="J212" s="27"/>
      <c r="K212" s="27"/>
    </row>
    <row r="213" ht="18" spans="1:11">
      <c r="A213" s="8">
        <v>4</v>
      </c>
      <c r="B213" s="89">
        <v>6217</v>
      </c>
      <c r="C213" s="17" t="s">
        <v>206</v>
      </c>
      <c r="D213" s="27"/>
      <c r="E213" s="27"/>
      <c r="F213" s="27"/>
      <c r="G213" s="27"/>
      <c r="H213" s="27"/>
      <c r="I213" s="27"/>
      <c r="J213" s="27"/>
      <c r="K213" s="27"/>
    </row>
    <row r="214" ht="18" spans="1:11">
      <c r="A214" s="8">
        <v>4</v>
      </c>
      <c r="B214" s="89">
        <v>6218</v>
      </c>
      <c r="C214" s="17" t="s">
        <v>207</v>
      </c>
      <c r="D214" s="27"/>
      <c r="E214" s="27"/>
      <c r="F214" s="27"/>
      <c r="G214" s="27"/>
      <c r="H214" s="27"/>
      <c r="I214" s="27"/>
      <c r="J214" s="27"/>
      <c r="K214" s="27"/>
    </row>
    <row r="215" ht="19.5" spans="1:11">
      <c r="A215" s="8">
        <v>3</v>
      </c>
      <c r="B215" s="89">
        <v>622</v>
      </c>
      <c r="C215" s="72" t="s">
        <v>208</v>
      </c>
      <c r="D215" s="91">
        <f t="shared" ref="D215:K215" si="43">SUM(D216:D221)</f>
        <v>0</v>
      </c>
      <c r="E215" s="91">
        <f t="shared" si="43"/>
        <v>0</v>
      </c>
      <c r="F215" s="91">
        <f t="shared" si="43"/>
        <v>0</v>
      </c>
      <c r="G215" s="91">
        <f t="shared" si="43"/>
        <v>0</v>
      </c>
      <c r="H215" s="91">
        <f t="shared" si="43"/>
        <v>0</v>
      </c>
      <c r="I215" s="91">
        <f t="shared" si="43"/>
        <v>0</v>
      </c>
      <c r="J215" s="91">
        <f t="shared" si="43"/>
        <v>0</v>
      </c>
      <c r="K215" s="91">
        <f t="shared" si="43"/>
        <v>0</v>
      </c>
    </row>
    <row r="216" ht="18" spans="1:11">
      <c r="A216" s="8">
        <v>4</v>
      </c>
      <c r="B216" s="89">
        <v>6223</v>
      </c>
      <c r="C216" s="17" t="s">
        <v>202</v>
      </c>
      <c r="D216" s="27"/>
      <c r="E216" s="27"/>
      <c r="F216" s="27"/>
      <c r="G216" s="27"/>
      <c r="H216" s="27"/>
      <c r="I216" s="27"/>
      <c r="J216" s="27"/>
      <c r="K216" s="27"/>
    </row>
    <row r="217" ht="18" spans="1:11">
      <c r="A217" s="8">
        <v>4</v>
      </c>
      <c r="B217" s="89">
        <v>6224</v>
      </c>
      <c r="C217" s="17" t="s">
        <v>203</v>
      </c>
      <c r="D217" s="27"/>
      <c r="E217" s="27"/>
      <c r="F217" s="27"/>
      <c r="G217" s="27"/>
      <c r="H217" s="27"/>
      <c r="I217" s="27"/>
      <c r="J217" s="27"/>
      <c r="K217" s="27"/>
    </row>
    <row r="218" ht="18" spans="1:11">
      <c r="A218" s="8">
        <v>4</v>
      </c>
      <c r="B218" s="89">
        <v>6225</v>
      </c>
      <c r="C218" s="17" t="s">
        <v>204</v>
      </c>
      <c r="D218" s="27"/>
      <c r="E218" s="27"/>
      <c r="F218" s="27"/>
      <c r="G218" s="27"/>
      <c r="H218" s="27"/>
      <c r="I218" s="27"/>
      <c r="J218" s="27"/>
      <c r="K218" s="27"/>
    </row>
    <row r="219" ht="18" spans="1:11">
      <c r="A219" s="8">
        <v>4</v>
      </c>
      <c r="B219" s="89">
        <v>6226</v>
      </c>
      <c r="C219" s="17" t="s">
        <v>209</v>
      </c>
      <c r="D219" s="27"/>
      <c r="E219" s="27"/>
      <c r="F219" s="27"/>
      <c r="G219" s="27"/>
      <c r="H219" s="27"/>
      <c r="I219" s="27"/>
      <c r="J219" s="27"/>
      <c r="K219" s="27"/>
    </row>
    <row r="220" ht="18" spans="1:11">
      <c r="A220" s="8">
        <v>4</v>
      </c>
      <c r="B220" s="89">
        <v>6227</v>
      </c>
      <c r="C220" s="17" t="s">
        <v>206</v>
      </c>
      <c r="D220" s="27"/>
      <c r="E220" s="27"/>
      <c r="F220" s="27"/>
      <c r="G220" s="27"/>
      <c r="H220" s="27"/>
      <c r="I220" s="27"/>
      <c r="J220" s="27"/>
      <c r="K220" s="27"/>
    </row>
    <row r="221" ht="18" spans="1:11">
      <c r="A221" s="8">
        <v>4</v>
      </c>
      <c r="B221" s="89">
        <v>6228</v>
      </c>
      <c r="C221" s="17" t="s">
        <v>207</v>
      </c>
      <c r="D221" s="27"/>
      <c r="E221" s="27"/>
      <c r="F221" s="27"/>
      <c r="G221" s="27"/>
      <c r="H221" s="27"/>
      <c r="I221" s="27"/>
      <c r="J221" s="27"/>
      <c r="K221" s="27"/>
    </row>
    <row r="222" ht="30" spans="1:11">
      <c r="A222" s="8">
        <v>3</v>
      </c>
      <c r="B222" s="9">
        <v>623</v>
      </c>
      <c r="C222" s="72" t="s">
        <v>210</v>
      </c>
      <c r="D222" s="92"/>
      <c r="E222" s="92"/>
      <c r="F222" s="92"/>
      <c r="G222" s="92"/>
      <c r="H222" s="92"/>
      <c r="I222" s="92"/>
      <c r="J222" s="92"/>
      <c r="K222" s="92"/>
    </row>
    <row r="223" ht="19.5" spans="1:11">
      <c r="A223" s="8">
        <v>2</v>
      </c>
      <c r="B223" s="9">
        <v>63</v>
      </c>
      <c r="C223" s="10" t="s">
        <v>211</v>
      </c>
      <c r="D223" s="90">
        <f t="shared" ref="D223:K223" si="44">D224+D232</f>
        <v>0</v>
      </c>
      <c r="E223" s="90">
        <f t="shared" si="44"/>
        <v>0</v>
      </c>
      <c r="F223" s="90">
        <f t="shared" si="44"/>
        <v>0</v>
      </c>
      <c r="G223" s="90">
        <f t="shared" si="44"/>
        <v>0</v>
      </c>
      <c r="H223" s="90">
        <f t="shared" si="44"/>
        <v>0</v>
      </c>
      <c r="I223" s="90">
        <f t="shared" si="44"/>
        <v>0</v>
      </c>
      <c r="J223" s="90">
        <f t="shared" si="44"/>
        <v>0</v>
      </c>
      <c r="K223" s="90">
        <f t="shared" si="44"/>
        <v>0</v>
      </c>
    </row>
    <row r="224" ht="19.5" spans="1:11">
      <c r="A224" s="8">
        <v>3</v>
      </c>
      <c r="B224" s="9">
        <v>631</v>
      </c>
      <c r="C224" s="72" t="s">
        <v>201</v>
      </c>
      <c r="D224" s="91">
        <f t="shared" ref="D224:K224" si="45">SUM(D225:D231)</f>
        <v>0</v>
      </c>
      <c r="E224" s="91">
        <f t="shared" si="45"/>
        <v>0</v>
      </c>
      <c r="F224" s="91">
        <f t="shared" si="45"/>
        <v>0</v>
      </c>
      <c r="G224" s="91">
        <f t="shared" si="45"/>
        <v>0</v>
      </c>
      <c r="H224" s="91">
        <f t="shared" si="45"/>
        <v>0</v>
      </c>
      <c r="I224" s="91">
        <f t="shared" si="45"/>
        <v>0</v>
      </c>
      <c r="J224" s="91">
        <f t="shared" si="45"/>
        <v>0</v>
      </c>
      <c r="K224" s="91">
        <f t="shared" si="45"/>
        <v>0</v>
      </c>
    </row>
    <row r="225" ht="18" spans="1:11">
      <c r="A225" s="8">
        <v>4</v>
      </c>
      <c r="B225" s="9">
        <v>6312</v>
      </c>
      <c r="C225" s="17" t="s">
        <v>212</v>
      </c>
      <c r="D225" s="27"/>
      <c r="E225" s="27"/>
      <c r="F225" s="27"/>
      <c r="G225" s="27"/>
      <c r="H225" s="27"/>
      <c r="I225" s="27"/>
      <c r="J225" s="27"/>
      <c r="K225" s="27"/>
    </row>
    <row r="226" ht="18" spans="1:11">
      <c r="A226" s="8">
        <v>4</v>
      </c>
      <c r="B226" s="9">
        <v>6313</v>
      </c>
      <c r="C226" s="17" t="s">
        <v>213</v>
      </c>
      <c r="D226" s="27"/>
      <c r="E226" s="27"/>
      <c r="F226" s="27"/>
      <c r="G226" s="27"/>
      <c r="H226" s="27"/>
      <c r="I226" s="27"/>
      <c r="J226" s="27"/>
      <c r="K226" s="27"/>
    </row>
    <row r="227" ht="18" spans="1:11">
      <c r="A227" s="8">
        <v>4</v>
      </c>
      <c r="B227" s="9">
        <v>6314</v>
      </c>
      <c r="C227" s="17" t="s">
        <v>203</v>
      </c>
      <c r="D227" s="27"/>
      <c r="E227" s="27"/>
      <c r="F227" s="27"/>
      <c r="G227" s="27"/>
      <c r="H227" s="27"/>
      <c r="I227" s="27"/>
      <c r="J227" s="27"/>
      <c r="K227" s="27"/>
    </row>
    <row r="228" ht="30" spans="1:11">
      <c r="A228" s="8">
        <v>4</v>
      </c>
      <c r="B228" s="9">
        <v>6315</v>
      </c>
      <c r="C228" s="17" t="s">
        <v>214</v>
      </c>
      <c r="D228" s="27"/>
      <c r="E228" s="27"/>
      <c r="F228" s="27"/>
      <c r="G228" s="27"/>
      <c r="H228" s="27"/>
      <c r="I228" s="27"/>
      <c r="J228" s="27"/>
      <c r="K228" s="27"/>
    </row>
    <row r="229" ht="18" spans="1:11">
      <c r="A229" s="8">
        <v>4</v>
      </c>
      <c r="B229" s="9">
        <v>6316</v>
      </c>
      <c r="C229" s="17" t="s">
        <v>205</v>
      </c>
      <c r="D229" s="27"/>
      <c r="E229" s="27"/>
      <c r="F229" s="27"/>
      <c r="G229" s="27"/>
      <c r="H229" s="27"/>
      <c r="I229" s="27"/>
      <c r="J229" s="27"/>
      <c r="K229" s="27"/>
    </row>
    <row r="230" ht="18" spans="1:11">
      <c r="A230" s="8">
        <v>4</v>
      </c>
      <c r="B230" s="9">
        <v>6317</v>
      </c>
      <c r="C230" s="17" t="s">
        <v>206</v>
      </c>
      <c r="D230" s="27"/>
      <c r="E230" s="27"/>
      <c r="F230" s="27"/>
      <c r="G230" s="27"/>
      <c r="H230" s="27"/>
      <c r="I230" s="27"/>
      <c r="J230" s="27"/>
      <c r="K230" s="27"/>
    </row>
    <row r="231" ht="19.5" spans="1:11">
      <c r="A231" s="8">
        <v>4</v>
      </c>
      <c r="B231" s="9">
        <v>6318</v>
      </c>
      <c r="C231" s="17" t="s">
        <v>215</v>
      </c>
      <c r="D231" s="92"/>
      <c r="E231" s="92"/>
      <c r="F231" s="92"/>
      <c r="G231" s="92"/>
      <c r="H231" s="92"/>
      <c r="I231" s="92"/>
      <c r="J231" s="92"/>
      <c r="K231" s="92"/>
    </row>
    <row r="232" ht="19.5" spans="1:11">
      <c r="A232" s="8">
        <v>3</v>
      </c>
      <c r="B232" s="9">
        <v>632</v>
      </c>
      <c r="C232" s="72" t="s">
        <v>208</v>
      </c>
      <c r="D232" s="91">
        <f t="shared" ref="D232:K232" si="46">SUM(D233:D239)</f>
        <v>0</v>
      </c>
      <c r="E232" s="91">
        <f t="shared" si="46"/>
        <v>0</v>
      </c>
      <c r="F232" s="91">
        <f t="shared" si="46"/>
        <v>0</v>
      </c>
      <c r="G232" s="91">
        <f t="shared" si="46"/>
        <v>0</v>
      </c>
      <c r="H232" s="91">
        <f t="shared" si="46"/>
        <v>0</v>
      </c>
      <c r="I232" s="91">
        <f t="shared" si="46"/>
        <v>0</v>
      </c>
      <c r="J232" s="91">
        <f t="shared" si="46"/>
        <v>0</v>
      </c>
      <c r="K232" s="91">
        <f t="shared" si="46"/>
        <v>0</v>
      </c>
    </row>
    <row r="233" ht="18" spans="1:11">
      <c r="A233" s="8">
        <v>4</v>
      </c>
      <c r="B233" s="9">
        <v>6322</v>
      </c>
      <c r="C233" s="17" t="s">
        <v>212</v>
      </c>
      <c r="D233" s="27"/>
      <c r="E233" s="27"/>
      <c r="F233" s="27"/>
      <c r="G233" s="27"/>
      <c r="H233" s="27"/>
      <c r="I233" s="27"/>
      <c r="J233" s="27"/>
      <c r="K233" s="27"/>
    </row>
    <row r="234" ht="18" spans="1:11">
      <c r="A234" s="8">
        <v>4</v>
      </c>
      <c r="B234" s="9">
        <v>6323</v>
      </c>
      <c r="C234" s="17" t="s">
        <v>213</v>
      </c>
      <c r="D234" s="27"/>
      <c r="E234" s="27"/>
      <c r="F234" s="27"/>
      <c r="G234" s="27"/>
      <c r="H234" s="27"/>
      <c r="I234" s="27"/>
      <c r="J234" s="27"/>
      <c r="K234" s="27"/>
    </row>
    <row r="235" ht="18" spans="1:11">
      <c r="A235" s="8">
        <v>4</v>
      </c>
      <c r="B235" s="9">
        <v>6324</v>
      </c>
      <c r="C235" s="17" t="s">
        <v>203</v>
      </c>
      <c r="D235" s="27"/>
      <c r="E235" s="27"/>
      <c r="F235" s="27"/>
      <c r="G235" s="27"/>
      <c r="H235" s="27"/>
      <c r="I235" s="27"/>
      <c r="J235" s="27"/>
      <c r="K235" s="27"/>
    </row>
    <row r="236" ht="30" spans="1:11">
      <c r="A236" s="8">
        <v>4</v>
      </c>
      <c r="B236" s="9">
        <v>6325</v>
      </c>
      <c r="C236" s="17" t="s">
        <v>214</v>
      </c>
      <c r="D236" s="27"/>
      <c r="E236" s="27"/>
      <c r="F236" s="27"/>
      <c r="G236" s="27"/>
      <c r="H236" s="27"/>
      <c r="I236" s="27"/>
      <c r="J236" s="27"/>
      <c r="K236" s="27"/>
    </row>
    <row r="237" ht="18" spans="1:11">
      <c r="A237" s="8">
        <v>4</v>
      </c>
      <c r="B237" s="9">
        <v>6326</v>
      </c>
      <c r="C237" s="17" t="s">
        <v>216</v>
      </c>
      <c r="D237" s="27"/>
      <c r="E237" s="27"/>
      <c r="F237" s="27"/>
      <c r="G237" s="27"/>
      <c r="H237" s="27"/>
      <c r="I237" s="27"/>
      <c r="J237" s="27"/>
      <c r="K237" s="27"/>
    </row>
    <row r="238" ht="18" spans="1:11">
      <c r="A238" s="8">
        <v>4</v>
      </c>
      <c r="B238" s="9">
        <v>6327</v>
      </c>
      <c r="C238" s="17" t="s">
        <v>206</v>
      </c>
      <c r="D238" s="27"/>
      <c r="E238" s="27"/>
      <c r="F238" s="27"/>
      <c r="G238" s="27"/>
      <c r="H238" s="27"/>
      <c r="I238" s="27"/>
      <c r="J238" s="27"/>
      <c r="K238" s="27"/>
    </row>
    <row r="239" ht="18" spans="1:11">
      <c r="A239" s="8">
        <v>4</v>
      </c>
      <c r="B239" s="9">
        <v>6328</v>
      </c>
      <c r="C239" s="17" t="s">
        <v>215</v>
      </c>
      <c r="D239" s="27"/>
      <c r="E239" s="27"/>
      <c r="F239" s="27"/>
      <c r="G239" s="27"/>
      <c r="H239" s="27"/>
      <c r="I239" s="27"/>
      <c r="J239" s="27"/>
      <c r="K239" s="27"/>
    </row>
    <row r="240" ht="21" customHeight="1" spans="1:11">
      <c r="A240" s="1"/>
      <c r="B240" s="93"/>
      <c r="C240" s="94" t="s">
        <v>217</v>
      </c>
      <c r="D240" s="95">
        <f t="shared" ref="D240:K240" si="47">D4+D144+D207+D223</f>
        <v>0</v>
      </c>
      <c r="E240" s="95">
        <f t="shared" si="47"/>
        <v>0</v>
      </c>
      <c r="F240" s="95">
        <f t="shared" si="47"/>
        <v>0</v>
      </c>
      <c r="G240" s="95">
        <f t="shared" si="47"/>
        <v>0</v>
      </c>
      <c r="H240" s="95">
        <f t="shared" si="47"/>
        <v>0</v>
      </c>
      <c r="I240" s="95">
        <f t="shared" si="47"/>
        <v>0</v>
      </c>
      <c r="J240" s="95">
        <f t="shared" si="47"/>
        <v>0</v>
      </c>
      <c r="K240" s="95">
        <f t="shared" si="47"/>
        <v>0</v>
      </c>
    </row>
    <row r="241" ht="21" customHeight="1" spans="1:11">
      <c r="A241" s="1"/>
      <c r="B241" s="93"/>
      <c r="C241" s="94" t="s">
        <v>219</v>
      </c>
      <c r="D241" s="95">
        <f>D240-D242</f>
        <v>0</v>
      </c>
      <c r="E241" s="95">
        <f t="shared" ref="E241:K241" si="48">E240-E242</f>
        <v>0</v>
      </c>
      <c r="F241" s="95">
        <f t="shared" si="48"/>
        <v>0</v>
      </c>
      <c r="G241" s="95">
        <f t="shared" si="48"/>
        <v>0</v>
      </c>
      <c r="H241" s="95">
        <f t="shared" si="48"/>
        <v>0</v>
      </c>
      <c r="I241" s="95">
        <f t="shared" si="48"/>
        <v>0</v>
      </c>
      <c r="J241" s="95">
        <f t="shared" si="48"/>
        <v>0</v>
      </c>
      <c r="K241" s="95">
        <f t="shared" si="48"/>
        <v>0</v>
      </c>
    </row>
    <row r="242" ht="22.5" customHeight="1" spans="1:11">
      <c r="A242" s="1"/>
      <c r="B242" s="93"/>
      <c r="C242" s="94" t="s">
        <v>137</v>
      </c>
      <c r="D242" s="96">
        <f>D144</f>
        <v>0</v>
      </c>
      <c r="E242" s="96">
        <f t="shared" ref="E242:K242" si="49">E144</f>
        <v>0</v>
      </c>
      <c r="F242" s="96">
        <f t="shared" si="49"/>
        <v>0</v>
      </c>
      <c r="G242" s="96">
        <f t="shared" si="49"/>
        <v>0</v>
      </c>
      <c r="H242" s="96">
        <f t="shared" si="49"/>
        <v>0</v>
      </c>
      <c r="I242" s="96">
        <f t="shared" si="49"/>
        <v>0</v>
      </c>
      <c r="J242" s="96">
        <f t="shared" si="49"/>
        <v>0</v>
      </c>
      <c r="K242" s="96">
        <f t="shared" si="49"/>
        <v>0</v>
      </c>
    </row>
  </sheetData>
  <autoFilter xmlns:etc="http://www.wps.cn/officeDocument/2017/etCustomData" ref="A2:K242" etc:filterBottomFollowUsedRange="0">
    <extLst/>
  </autoFilter>
  <pageMargins left="0.196850393700787" right="0.196850393700787" top="0.31496062992126" bottom="0.31496062992126" header="0.31496062992126" footer="0.31496062992126"/>
  <pageSetup paperSize="9" scale="75" orientation="landscape"/>
  <headerFooter/>
  <rowBreaks count="1" manualBreakCount="1">
    <brk id="51" max="1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ხარჯთაღრიცხვა 15,08,2022 (2)</vt:lpstr>
      <vt:lpstr>ხარჯთაღრიცხვა 13.07.2022</vt:lpstr>
      <vt:lpstr>ხარჯთაღრიცხვის პროექტი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pikria.shvangiradze</cp:lastModifiedBy>
  <dcterms:created xsi:type="dcterms:W3CDTF">2006-09-16T00:00:00Z</dcterms:created>
  <dcterms:modified xsi:type="dcterms:W3CDTF">2026-02-25T12:43:51Z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06906D31ED56468C9F71421136D3A35C_12</vt:lpwstr>
  </property>
  <property fmtid="{D5CDD505-2E9C-101B-9397-08002B2CF9AE}" pid="3" name="KSOProductBuildVer">
    <vt:lpwstr>1033-12.2.0.23196</vt:lpwstr>
  </property>
</Properties>
</file>